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<sst xmlns="http://schemas.openxmlformats.org/spreadsheetml/2006/main" count="56" uniqueCount="21">
  <si>
    <t>民基投资有限责任公司参加面试人员名单</t>
  </si>
  <si>
    <t>岗位</t>
  </si>
  <si>
    <t>准考证号</t>
  </si>
  <si>
    <t>职测</t>
  </si>
  <si>
    <t>综合</t>
  </si>
  <si>
    <t>总分</t>
  </si>
  <si>
    <t>2101_财务工作人员</t>
  </si>
  <si>
    <t>2102_经济管理人员</t>
  </si>
  <si>
    <t>2103_电子信息工作人员</t>
  </si>
  <si>
    <t>2104_文秘工作人员</t>
  </si>
  <si>
    <t>2105_城乡规划工作人员</t>
  </si>
  <si>
    <t>2105-城乡规划工作人员</t>
  </si>
  <si>
    <t>2106_工程设计与管理工作人员</t>
  </si>
  <si>
    <t>2107_项目管理工作人员</t>
  </si>
  <si>
    <t>2108_化工工作人员</t>
  </si>
  <si>
    <t>2109_应急管理工作人员</t>
  </si>
  <si>
    <t>2110_环保工作人员</t>
  </si>
  <si>
    <t>2111_统计工作人员</t>
  </si>
  <si>
    <t>2112_解说工作人员</t>
  </si>
  <si>
    <t>2113_其他工作人员</t>
  </si>
  <si>
    <t>2113-其他工作人员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</si>
</sst>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Arial"/>
      <charset val="0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tabSelected="1" workbookViewId="0">
      <selection activeCell="G32" sqref="G32"/>
    </sheetView>
  </sheetViews>
  <sheetFormatPr defaultColWidth="9" defaultRowHeight="13.5" outlineLevelCol="4"/>
  <cols>
    <col min="1" max="1" width="26.75" style="1" customWidth="1"/>
    <col min="2" max="2" width="16.75" style="1" customWidth="1"/>
    <col min="3" max="5" width="9" style="1"/>
  </cols>
  <sheetData>
    <row r="1" ht="20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4.25" spans="1:5">
      <c r="A3" s="4" t="s">
        <v>6</v>
      </c>
      <c r="B3" s="5" t="str">
        <f>"202100115"</f>
        <v>202100115</v>
      </c>
      <c r="C3" s="6">
        <v>92.8</v>
      </c>
      <c r="D3" s="6">
        <v>89.2</v>
      </c>
      <c r="E3" s="3">
        <v>182</v>
      </c>
    </row>
    <row r="4" ht="14.25" spans="1:5">
      <c r="A4" s="4" t="s">
        <v>6</v>
      </c>
      <c r="B4" s="5" t="str">
        <f>"202100105"</f>
        <v>202100105</v>
      </c>
      <c r="C4" s="6">
        <v>88.4</v>
      </c>
      <c r="D4" s="6">
        <v>89.8</v>
      </c>
      <c r="E4" s="3">
        <v>178.2</v>
      </c>
    </row>
    <row r="5" ht="14.25" spans="1:5">
      <c r="A5" s="4" t="s">
        <v>6</v>
      </c>
      <c r="B5" s="5" t="str">
        <f>"202100103"</f>
        <v>202100103</v>
      </c>
      <c r="C5" s="6">
        <v>99.2</v>
      </c>
      <c r="D5" s="6">
        <v>77.4</v>
      </c>
      <c r="E5" s="3">
        <v>176.6</v>
      </c>
    </row>
    <row r="6" ht="14.25" spans="1:5">
      <c r="A6" s="4" t="s">
        <v>6</v>
      </c>
      <c r="B6" s="5" t="str">
        <f>"202100101"</f>
        <v>202100101</v>
      </c>
      <c r="C6" s="6">
        <v>82.6</v>
      </c>
      <c r="D6" s="6">
        <v>82.4</v>
      </c>
      <c r="E6" s="3">
        <v>165</v>
      </c>
    </row>
    <row r="7" ht="14.25" spans="1:5">
      <c r="A7" s="4" t="s">
        <v>6</v>
      </c>
      <c r="B7" s="5" t="str">
        <f>"202100107"</f>
        <v>202100107</v>
      </c>
      <c r="C7" s="6">
        <v>78.2</v>
      </c>
      <c r="D7" s="6">
        <v>85.4</v>
      </c>
      <c r="E7" s="3">
        <v>163.6</v>
      </c>
    </row>
    <row r="8" ht="14.25" spans="1:5">
      <c r="A8" s="4" t="s">
        <v>7</v>
      </c>
      <c r="B8" s="5" t="str">
        <f>"202100202"</f>
        <v>202100202</v>
      </c>
      <c r="C8" s="6">
        <v>107.2</v>
      </c>
      <c r="D8" s="6">
        <v>95.2</v>
      </c>
      <c r="E8" s="3">
        <v>202.4</v>
      </c>
    </row>
    <row r="9" ht="14.25" spans="1:5">
      <c r="A9" s="4" t="s">
        <v>7</v>
      </c>
      <c r="B9" s="5" t="str">
        <f>"202100117"</f>
        <v>202100117</v>
      </c>
      <c r="C9" s="6">
        <v>111.4</v>
      </c>
      <c r="D9" s="6">
        <v>90.4</v>
      </c>
      <c r="E9" s="3">
        <v>201.8</v>
      </c>
    </row>
    <row r="10" ht="14.25" spans="1:5">
      <c r="A10" s="4" t="s">
        <v>7</v>
      </c>
      <c r="B10" s="5" t="str">
        <f>"202100228"</f>
        <v>202100228</v>
      </c>
      <c r="C10" s="6">
        <v>91.2</v>
      </c>
      <c r="D10" s="6">
        <v>97.8</v>
      </c>
      <c r="E10" s="3">
        <v>189</v>
      </c>
    </row>
    <row r="11" ht="14.25" spans="1:5">
      <c r="A11" s="4" t="s">
        <v>8</v>
      </c>
      <c r="B11" s="5" t="str">
        <f>"202100406"</f>
        <v>202100406</v>
      </c>
      <c r="C11" s="6">
        <v>103</v>
      </c>
      <c r="D11" s="6">
        <v>86</v>
      </c>
      <c r="E11" s="3">
        <v>189</v>
      </c>
    </row>
    <row r="12" ht="14.25" spans="1:5">
      <c r="A12" s="4" t="s">
        <v>8</v>
      </c>
      <c r="B12" s="5" t="str">
        <f>"202100404"</f>
        <v>202100404</v>
      </c>
      <c r="C12" s="6">
        <v>102.4</v>
      </c>
      <c r="D12" s="6">
        <v>79</v>
      </c>
      <c r="E12" s="3">
        <v>181.4</v>
      </c>
    </row>
    <row r="13" ht="14.25" spans="1:5">
      <c r="A13" s="4" t="s">
        <v>8</v>
      </c>
      <c r="B13" s="5" t="str">
        <f>"202100315"</f>
        <v>202100315</v>
      </c>
      <c r="C13" s="6">
        <v>96.4</v>
      </c>
      <c r="D13" s="6">
        <v>85</v>
      </c>
      <c r="E13" s="3">
        <v>181.4</v>
      </c>
    </row>
    <row r="14" ht="14.25" spans="1:5">
      <c r="A14" s="4" t="s">
        <v>8</v>
      </c>
      <c r="B14" s="5" t="str">
        <f>"202100322"</f>
        <v>202100322</v>
      </c>
      <c r="C14" s="6">
        <v>82.4</v>
      </c>
      <c r="D14" s="6">
        <v>92</v>
      </c>
      <c r="E14" s="3">
        <v>174.4</v>
      </c>
    </row>
    <row r="15" ht="14.25" spans="1:5">
      <c r="A15" s="4" t="s">
        <v>8</v>
      </c>
      <c r="B15" s="5" t="str">
        <f>"202100309"</f>
        <v>202100309</v>
      </c>
      <c r="C15" s="6">
        <v>92.8</v>
      </c>
      <c r="D15" s="6">
        <v>79.6</v>
      </c>
      <c r="E15" s="3">
        <v>172.4</v>
      </c>
    </row>
    <row r="16" ht="14.25" spans="1:5">
      <c r="A16" s="4" t="s">
        <v>8</v>
      </c>
      <c r="B16" s="5" t="str">
        <f>"202100326"</f>
        <v>202100326</v>
      </c>
      <c r="C16" s="6">
        <v>97</v>
      </c>
      <c r="D16" s="6">
        <v>74.8</v>
      </c>
      <c r="E16" s="3">
        <v>171.8</v>
      </c>
    </row>
    <row r="17" ht="14.25" spans="1:5">
      <c r="A17" s="4" t="s">
        <v>9</v>
      </c>
      <c r="B17" s="5" t="str">
        <f>"202100421"</f>
        <v>202100421</v>
      </c>
      <c r="C17" s="6">
        <v>112</v>
      </c>
      <c r="D17" s="6">
        <v>93.6</v>
      </c>
      <c r="E17" s="3">
        <v>205.6</v>
      </c>
    </row>
    <row r="18" ht="14.25" spans="1:5">
      <c r="A18" s="4" t="s">
        <v>9</v>
      </c>
      <c r="B18" s="5" t="str">
        <f>"202100415"</f>
        <v>202100415</v>
      </c>
      <c r="C18" s="6">
        <v>94.4</v>
      </c>
      <c r="D18" s="6">
        <v>105</v>
      </c>
      <c r="E18" s="3">
        <v>199.4</v>
      </c>
    </row>
    <row r="19" ht="14.25" spans="1:5">
      <c r="A19" s="4" t="s">
        <v>9</v>
      </c>
      <c r="B19" s="5" t="str">
        <f>"202100423"</f>
        <v>202100423</v>
      </c>
      <c r="C19" s="6">
        <v>103</v>
      </c>
      <c r="D19" s="6">
        <v>89.8</v>
      </c>
      <c r="E19" s="3">
        <v>192.8</v>
      </c>
    </row>
    <row r="20" ht="14.25" spans="1:5">
      <c r="A20" s="4" t="s">
        <v>9</v>
      </c>
      <c r="B20" s="5" t="str">
        <f>"202100418"</f>
        <v>202100418</v>
      </c>
      <c r="C20" s="6">
        <v>94.8</v>
      </c>
      <c r="D20" s="6">
        <v>92</v>
      </c>
      <c r="E20" s="3">
        <v>186.8</v>
      </c>
    </row>
    <row r="21" ht="14.25" spans="1:5">
      <c r="A21" s="4" t="s">
        <v>9</v>
      </c>
      <c r="B21" s="5" t="str">
        <f>"202100517"</f>
        <v>202100517</v>
      </c>
      <c r="C21" s="6">
        <v>101.8</v>
      </c>
      <c r="D21" s="6">
        <v>81.2</v>
      </c>
      <c r="E21" s="3">
        <v>183</v>
      </c>
    </row>
    <row r="22" ht="14.25" spans="1:5">
      <c r="A22" s="4" t="s">
        <v>10</v>
      </c>
      <c r="B22" s="5" t="str">
        <f>"202100619"</f>
        <v>202100619</v>
      </c>
      <c r="C22" s="6">
        <v>88.8</v>
      </c>
      <c r="D22" s="6">
        <v>95.2</v>
      </c>
      <c r="E22" s="3">
        <v>184</v>
      </c>
    </row>
    <row r="23" ht="14.25" spans="1:5">
      <c r="A23" s="4" t="s">
        <v>10</v>
      </c>
      <c r="B23" s="5" t="str">
        <f>"202100615"</f>
        <v>202100615</v>
      </c>
      <c r="C23" s="6">
        <v>94.8</v>
      </c>
      <c r="D23" s="6">
        <v>88.2</v>
      </c>
      <c r="E23" s="3">
        <v>183</v>
      </c>
    </row>
    <row r="24" ht="14.25" spans="1:5">
      <c r="A24" s="4" t="s">
        <v>10</v>
      </c>
      <c r="B24" s="5" t="str">
        <f>"202100620"</f>
        <v>202100620</v>
      </c>
      <c r="C24" s="6">
        <v>97.6</v>
      </c>
      <c r="D24" s="6">
        <v>84.4</v>
      </c>
      <c r="E24" s="3">
        <v>182</v>
      </c>
    </row>
    <row r="25" ht="14.25" spans="1:5">
      <c r="A25" s="4" t="s">
        <v>10</v>
      </c>
      <c r="B25" s="5" t="str">
        <f>"202100613"</f>
        <v>202100613</v>
      </c>
      <c r="C25" s="6">
        <v>102.8</v>
      </c>
      <c r="D25" s="6">
        <v>77.4</v>
      </c>
      <c r="E25" s="3">
        <v>180.2</v>
      </c>
    </row>
    <row r="26" ht="14.25" spans="1:5">
      <c r="A26" s="4" t="s">
        <v>10</v>
      </c>
      <c r="B26" s="5" t="str">
        <f>"202100623"</f>
        <v>202100623</v>
      </c>
      <c r="C26" s="6">
        <v>95</v>
      </c>
      <c r="D26" s="6">
        <v>83.8</v>
      </c>
      <c r="E26" s="3">
        <v>178.8</v>
      </c>
    </row>
    <row r="27" ht="14.25" spans="1:5">
      <c r="A27" s="4" t="s">
        <v>11</v>
      </c>
      <c r="B27" s="7" t="str">
        <f>"202100605"</f>
        <v>202100605</v>
      </c>
      <c r="C27" s="6">
        <v>80.4</v>
      </c>
      <c r="D27" s="6">
        <v>95.2</v>
      </c>
      <c r="E27" s="3">
        <f>SUM(C27+D27)</f>
        <v>175.6</v>
      </c>
    </row>
    <row r="28" ht="14.25" spans="1:5">
      <c r="A28" s="4" t="s">
        <v>12</v>
      </c>
      <c r="B28" s="5" t="str">
        <f>"202100626"</f>
        <v>202100626</v>
      </c>
      <c r="C28" s="6">
        <v>99.8</v>
      </c>
      <c r="D28" s="6">
        <v>79.2</v>
      </c>
      <c r="E28" s="3">
        <v>179</v>
      </c>
    </row>
    <row r="29" ht="14.25" spans="1:5">
      <c r="A29" s="4" t="s">
        <v>12</v>
      </c>
      <c r="B29" s="5" t="str">
        <f>"202100627"</f>
        <v>202100627</v>
      </c>
      <c r="C29" s="6">
        <v>90.6</v>
      </c>
      <c r="D29" s="6">
        <v>83</v>
      </c>
      <c r="E29" s="3">
        <v>173.6</v>
      </c>
    </row>
    <row r="30" ht="14.25" spans="1:5">
      <c r="A30" s="4" t="s">
        <v>13</v>
      </c>
      <c r="B30" s="5" t="str">
        <f>"202100701"</f>
        <v>202100701</v>
      </c>
      <c r="C30" s="6">
        <v>107.2</v>
      </c>
      <c r="D30" s="6">
        <v>91.4</v>
      </c>
      <c r="E30" s="3">
        <v>198.6</v>
      </c>
    </row>
    <row r="31" ht="14.25" spans="1:5">
      <c r="A31" s="4" t="s">
        <v>13</v>
      </c>
      <c r="B31" s="5" t="str">
        <f>"202100629"</f>
        <v>202100629</v>
      </c>
      <c r="C31" s="6">
        <v>94.4</v>
      </c>
      <c r="D31" s="6">
        <v>69.4</v>
      </c>
      <c r="E31" s="3">
        <v>163.8</v>
      </c>
    </row>
    <row r="32" ht="14.25" spans="1:5">
      <c r="A32" s="4" t="s">
        <v>13</v>
      </c>
      <c r="B32" s="5" t="str">
        <f>"202100705"</f>
        <v>202100705</v>
      </c>
      <c r="C32" s="6">
        <v>66.8</v>
      </c>
      <c r="D32" s="6">
        <v>66.2</v>
      </c>
      <c r="E32" s="3">
        <v>133</v>
      </c>
    </row>
    <row r="33" ht="14.25" spans="1:5">
      <c r="A33" s="4" t="s">
        <v>14</v>
      </c>
      <c r="B33" s="5" t="str">
        <f>"202100711"</f>
        <v>202100711</v>
      </c>
      <c r="C33" s="6">
        <v>96</v>
      </c>
      <c r="D33" s="6">
        <v>93.6</v>
      </c>
      <c r="E33" s="3">
        <v>189.6</v>
      </c>
    </row>
    <row r="34" ht="14.25" spans="1:5">
      <c r="A34" s="4" t="s">
        <v>14</v>
      </c>
      <c r="B34" s="5" t="str">
        <f>"202100710"</f>
        <v>202100710</v>
      </c>
      <c r="C34" s="6">
        <v>93.2</v>
      </c>
      <c r="D34" s="6">
        <v>92</v>
      </c>
      <c r="E34" s="3">
        <v>185.2</v>
      </c>
    </row>
    <row r="35" ht="14.25" spans="1:5">
      <c r="A35" s="4" t="s">
        <v>14</v>
      </c>
      <c r="B35" s="5" t="str">
        <f>"202100709"</f>
        <v>202100709</v>
      </c>
      <c r="C35" s="6">
        <v>102.4</v>
      </c>
      <c r="D35" s="6">
        <v>78.6</v>
      </c>
      <c r="E35" s="3">
        <v>181</v>
      </c>
    </row>
    <row r="36" ht="14.25" spans="1:5">
      <c r="A36" s="4" t="s">
        <v>15</v>
      </c>
      <c r="B36" s="5" t="str">
        <f>"202100717"</f>
        <v>202100717</v>
      </c>
      <c r="C36" s="6">
        <v>107.8</v>
      </c>
      <c r="D36" s="6">
        <v>79.6</v>
      </c>
      <c r="E36" s="3">
        <v>187.4</v>
      </c>
    </row>
    <row r="37" ht="14.25" spans="1:5">
      <c r="A37" s="4" t="s">
        <v>16</v>
      </c>
      <c r="B37" s="5" t="str">
        <f>"202100719"</f>
        <v>202100719</v>
      </c>
      <c r="C37" s="6">
        <v>73</v>
      </c>
      <c r="D37" s="6">
        <v>82.4</v>
      </c>
      <c r="E37" s="3">
        <v>155.4</v>
      </c>
    </row>
    <row r="38" ht="14.25" spans="1:5">
      <c r="A38" s="4" t="s">
        <v>16</v>
      </c>
      <c r="B38" s="5" t="str">
        <f>"202100721"</f>
        <v>202100721</v>
      </c>
      <c r="C38" s="6">
        <v>76</v>
      </c>
      <c r="D38" s="6">
        <v>57.2</v>
      </c>
      <c r="E38" s="3">
        <v>133.2</v>
      </c>
    </row>
    <row r="39" ht="14.25" spans="1:5">
      <c r="A39" s="4" t="s">
        <v>17</v>
      </c>
      <c r="B39" s="5" t="str">
        <f>"202100723"</f>
        <v>202100723</v>
      </c>
      <c r="C39" s="6">
        <v>104</v>
      </c>
      <c r="D39" s="6">
        <v>86</v>
      </c>
      <c r="E39" s="3">
        <v>190</v>
      </c>
    </row>
    <row r="40" ht="14.25" spans="1:5">
      <c r="A40" s="4" t="s">
        <v>17</v>
      </c>
      <c r="B40" s="5" t="str">
        <f>"202100722"</f>
        <v>202100722</v>
      </c>
      <c r="C40" s="6">
        <v>84.6</v>
      </c>
      <c r="D40" s="6">
        <v>93.6</v>
      </c>
      <c r="E40" s="3">
        <v>178.2</v>
      </c>
    </row>
    <row r="41" ht="14.25" spans="1:5">
      <c r="A41" s="4" t="s">
        <v>17</v>
      </c>
      <c r="B41" s="5" t="str">
        <f>"202100727"</f>
        <v>202100727</v>
      </c>
      <c r="C41" s="6">
        <v>88</v>
      </c>
      <c r="D41" s="6">
        <v>86.6</v>
      </c>
      <c r="E41" s="3">
        <v>174.6</v>
      </c>
    </row>
    <row r="42" ht="14.25" spans="1:5">
      <c r="A42" s="4" t="s">
        <v>18</v>
      </c>
      <c r="B42" s="5" t="str">
        <f>"202100730"</f>
        <v>202100730</v>
      </c>
      <c r="C42" s="6">
        <v>89.6</v>
      </c>
      <c r="D42" s="6">
        <v>79.6</v>
      </c>
      <c r="E42" s="3">
        <v>169.2</v>
      </c>
    </row>
    <row r="43" ht="14.25" spans="1:5">
      <c r="A43" s="4" t="s">
        <v>18</v>
      </c>
      <c r="B43" s="5" t="str">
        <f>"202100729"</f>
        <v>202100729</v>
      </c>
      <c r="C43" s="6">
        <v>70.8</v>
      </c>
      <c r="D43" s="6">
        <v>63.6</v>
      </c>
      <c r="E43" s="3">
        <v>134.4</v>
      </c>
    </row>
    <row r="44" ht="14.25" spans="1:5">
      <c r="A44" s="4" t="s">
        <v>18</v>
      </c>
      <c r="B44" s="5" t="str">
        <f>"202100801"</f>
        <v>202100801</v>
      </c>
      <c r="C44" s="6">
        <v>65.8</v>
      </c>
      <c r="D44" s="6">
        <v>67.8</v>
      </c>
      <c r="E44" s="3">
        <v>133.6</v>
      </c>
    </row>
    <row r="45" ht="14.25" spans="1:5">
      <c r="A45" s="4" t="s">
        <v>19</v>
      </c>
      <c r="B45" s="5" t="str">
        <f>"202101104"</f>
        <v>202101104</v>
      </c>
      <c r="C45" s="6">
        <v>109.4</v>
      </c>
      <c r="D45" s="6">
        <v>97.8</v>
      </c>
      <c r="E45" s="3">
        <v>207.2</v>
      </c>
    </row>
    <row r="46" ht="14.25" spans="1:5">
      <c r="A46" s="4" t="s">
        <v>19</v>
      </c>
      <c r="B46" s="5" t="str">
        <f>"202101020"</f>
        <v>202101020</v>
      </c>
      <c r="C46" s="6">
        <v>107.6</v>
      </c>
      <c r="D46" s="6">
        <v>97.6</v>
      </c>
      <c r="E46" s="3">
        <v>205.2</v>
      </c>
    </row>
    <row r="47" ht="14.25" spans="1:5">
      <c r="A47" s="4" t="s">
        <v>19</v>
      </c>
      <c r="B47" s="5" t="str">
        <f>"202100810"</f>
        <v>202100810</v>
      </c>
      <c r="C47" s="6">
        <v>101.4</v>
      </c>
      <c r="D47" s="6">
        <v>102</v>
      </c>
      <c r="E47" s="3">
        <v>203.4</v>
      </c>
    </row>
    <row r="48" ht="14.25" spans="1:5">
      <c r="A48" s="4" t="s">
        <v>19</v>
      </c>
      <c r="B48" s="5" t="str">
        <f>"202100912"</f>
        <v>202100912</v>
      </c>
      <c r="C48" s="6">
        <v>100.4</v>
      </c>
      <c r="D48" s="6">
        <v>100.6</v>
      </c>
      <c r="E48" s="3">
        <v>201</v>
      </c>
    </row>
    <row r="49" ht="14.25" spans="1:5">
      <c r="A49" s="4" t="s">
        <v>19</v>
      </c>
      <c r="B49" s="5" t="str">
        <f>"202100828"</f>
        <v>202100828</v>
      </c>
      <c r="C49" s="6">
        <v>103</v>
      </c>
      <c r="D49" s="6">
        <v>93</v>
      </c>
      <c r="E49" s="3">
        <v>196</v>
      </c>
    </row>
    <row r="50" ht="14.25" spans="1:5">
      <c r="A50" s="4" t="s">
        <v>19</v>
      </c>
      <c r="B50" s="5" t="str">
        <f>"202101010"</f>
        <v>202101010</v>
      </c>
      <c r="C50" s="6">
        <v>103.4</v>
      </c>
      <c r="D50" s="6">
        <v>88.2</v>
      </c>
      <c r="E50" s="3">
        <v>191.6</v>
      </c>
    </row>
    <row r="51" ht="14.25" spans="1:5">
      <c r="A51" s="8" t="s">
        <v>20</v>
      </c>
      <c r="B51" s="5" t="str">
        <f>"202101124"</f>
        <v>202101124</v>
      </c>
      <c r="C51" s="9">
        <v>90</v>
      </c>
      <c r="D51" s="9">
        <v>99</v>
      </c>
      <c r="E51" s="10">
        <f>SUM(C51+D51)</f>
        <v>189</v>
      </c>
    </row>
    <row r="52" ht="14.25" spans="1:5">
      <c r="A52" s="4" t="s">
        <v>20</v>
      </c>
      <c r="B52" s="7" t="str">
        <f>"202101211"</f>
        <v>202101211</v>
      </c>
      <c r="C52" s="6">
        <v>95.4</v>
      </c>
      <c r="D52" s="6">
        <v>93.2</v>
      </c>
      <c r="E52" s="3">
        <f>SUM(C52+D52)</f>
        <v>188.6</v>
      </c>
    </row>
    <row r="53" spans="1:1">
      <c r="A53" s="11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李鹤然</cp:lastModifiedBy>
  <dcterms:created xsi:type="dcterms:W3CDTF">2021-01-20T02:17:00Z</dcterms:created>
  <dcterms:modified xsi:type="dcterms:W3CDTF">2021-01-20T06:09:07Z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