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<sst xmlns="http://schemas.openxmlformats.org/spreadsheetml/2006/main" count="33" uniqueCount="11">
  <si>
    <t>岗位代码</t>
  </si>
  <si>
    <t>准考证号</t>
  </si>
  <si>
    <t>职测</t>
  </si>
  <si>
    <t>综合</t>
  </si>
  <si>
    <t>总分数</t>
  </si>
  <si>
    <t>01-财务工作人员</t>
  </si>
  <si>
    <t>02-财务工作人员</t>
  </si>
  <si>
    <t>03-业务工作人员</t>
  </si>
  <si>
    <t>04-业务工作人员</t>
  </si>
  <si>
    <t>05-法务工作人员</t>
  </si>
  <si>
    <t>06-办公室工作人员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</si>
</sst>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F22" sqref="F22"/>
    </sheetView>
  </sheetViews>
  <sheetFormatPr defaultColWidth="9" defaultRowHeight="13.5"/>
  <cols>
    <col min="1" max="1" width="18.375" customWidth="1"/>
    <col min="2" max="2" width="10.875" customWidth="1"/>
    <col min="3" max="5" width="9" style="2"/>
    <col min="6" max="6" width="16.375" customWidth="1"/>
  </cols>
  <sheetData>
    <row r="1" ht="18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12">
      <c r="A2" s="4" t="s">
        <v>5</v>
      </c>
      <c r="B2" s="4" t="str">
        <f>"202101303"</f>
        <v>202101303</v>
      </c>
      <c r="C2" s="5">
        <v>90</v>
      </c>
      <c r="D2" s="5">
        <v>104.8</v>
      </c>
      <c r="E2" s="6">
        <f t="shared" ref="E2:E28" si="0">SUM(C2:D2)</f>
        <v>194.8</v>
      </c>
      <c r="F2" s="7"/>
      <c r="G2" s="8"/>
      <c r="H2" s="7"/>
      <c r="I2" s="7"/>
      <c r="J2" s="10"/>
      <c r="K2" s="10"/>
      <c r="L2" s="11"/>
    </row>
    <row r="3" ht="14.25" spans="1:12">
      <c r="A3" s="4" t="s">
        <v>5</v>
      </c>
      <c r="B3" s="4" t="str">
        <f>"202101229"</f>
        <v>202101229</v>
      </c>
      <c r="C3" s="5">
        <v>99.6</v>
      </c>
      <c r="D3" s="5">
        <v>91</v>
      </c>
      <c r="E3" s="6">
        <f t="shared" si="0"/>
        <v>190.6</v>
      </c>
      <c r="F3" s="7"/>
      <c r="G3" s="8"/>
      <c r="H3" s="7"/>
      <c r="I3" s="7"/>
      <c r="J3" s="10"/>
      <c r="K3" s="10"/>
      <c r="L3" s="11"/>
    </row>
    <row r="4" ht="14.25" spans="1:12">
      <c r="A4" s="4" t="s">
        <v>5</v>
      </c>
      <c r="B4" s="4" t="str">
        <f>"202101302"</f>
        <v>202101302</v>
      </c>
      <c r="C4" s="5">
        <v>95.4</v>
      </c>
      <c r="D4" s="5">
        <v>91</v>
      </c>
      <c r="E4" s="6">
        <f t="shared" si="0"/>
        <v>186.4</v>
      </c>
      <c r="F4" s="7"/>
      <c r="G4" s="8"/>
      <c r="H4" s="7"/>
      <c r="I4" s="7"/>
      <c r="J4" s="10"/>
      <c r="K4" s="10"/>
      <c r="L4" s="11"/>
    </row>
    <row r="5" ht="14.25" spans="1:12">
      <c r="A5" s="4" t="s">
        <v>6</v>
      </c>
      <c r="B5" s="4" t="str">
        <f>"202101322"</f>
        <v>202101322</v>
      </c>
      <c r="C5" s="5">
        <v>92.2</v>
      </c>
      <c r="D5" s="5">
        <v>91.6</v>
      </c>
      <c r="E5" s="6">
        <f t="shared" si="0"/>
        <v>183.8</v>
      </c>
      <c r="F5" s="7"/>
      <c r="G5" s="8"/>
      <c r="H5" s="7"/>
      <c r="I5" s="7"/>
      <c r="J5" s="10"/>
      <c r="K5" s="10"/>
      <c r="L5" s="11"/>
    </row>
    <row r="6" ht="14.25" spans="1:12">
      <c r="A6" s="4" t="s">
        <v>6</v>
      </c>
      <c r="B6" s="4" t="str">
        <f>"202101313"</f>
        <v>202101313</v>
      </c>
      <c r="C6" s="5">
        <v>91.2</v>
      </c>
      <c r="D6" s="5">
        <v>86.6</v>
      </c>
      <c r="E6" s="6">
        <f t="shared" si="0"/>
        <v>177.8</v>
      </c>
      <c r="F6" s="7"/>
      <c r="G6" s="8"/>
      <c r="H6" s="7"/>
      <c r="I6" s="7"/>
      <c r="J6" s="10"/>
      <c r="K6" s="10"/>
      <c r="L6" s="11"/>
    </row>
    <row r="7" ht="14.25" spans="1:12">
      <c r="A7" s="4" t="s">
        <v>6</v>
      </c>
      <c r="B7" s="4" t="str">
        <f>"202101321"</f>
        <v>202101321</v>
      </c>
      <c r="C7" s="5">
        <v>80.8</v>
      </c>
      <c r="D7" s="5">
        <v>96.2</v>
      </c>
      <c r="E7" s="6">
        <f t="shared" si="0"/>
        <v>177</v>
      </c>
      <c r="F7" s="7"/>
      <c r="G7" s="8"/>
      <c r="H7" s="7"/>
      <c r="I7" s="7"/>
      <c r="J7" s="10"/>
      <c r="K7" s="10"/>
      <c r="L7" s="11"/>
    </row>
    <row r="8" ht="14.25" spans="1:12">
      <c r="A8" s="4" t="s">
        <v>7</v>
      </c>
      <c r="B8" s="4" t="str">
        <f>"202101325"</f>
        <v>202101325</v>
      </c>
      <c r="C8" s="5">
        <v>97</v>
      </c>
      <c r="D8" s="5">
        <v>99</v>
      </c>
      <c r="E8" s="6">
        <f t="shared" si="0"/>
        <v>196</v>
      </c>
      <c r="F8" s="7"/>
      <c r="G8" s="8"/>
      <c r="H8" s="7"/>
      <c r="I8" s="7"/>
      <c r="J8" s="10"/>
      <c r="K8" s="10"/>
      <c r="L8" s="11"/>
    </row>
    <row r="9" ht="14.25" spans="1:12">
      <c r="A9" s="4" t="s">
        <v>7</v>
      </c>
      <c r="B9" s="4" t="str">
        <f>"202101327"</f>
        <v>202101327</v>
      </c>
      <c r="C9" s="5">
        <v>105</v>
      </c>
      <c r="D9" s="5">
        <v>88.8</v>
      </c>
      <c r="E9" s="6">
        <f t="shared" si="0"/>
        <v>193.8</v>
      </c>
      <c r="F9" s="7"/>
      <c r="G9" s="8"/>
      <c r="H9" s="7"/>
      <c r="I9" s="7"/>
      <c r="J9" s="10"/>
      <c r="K9" s="10"/>
      <c r="L9" s="11"/>
    </row>
    <row r="10" ht="14.25" spans="1:12">
      <c r="A10" s="4" t="s">
        <v>7</v>
      </c>
      <c r="B10" s="4" t="str">
        <f>"202101330"</f>
        <v>202101330</v>
      </c>
      <c r="C10" s="5">
        <v>90.2</v>
      </c>
      <c r="D10" s="5">
        <v>93.2</v>
      </c>
      <c r="E10" s="6">
        <f t="shared" si="0"/>
        <v>183.4</v>
      </c>
      <c r="F10" s="7"/>
      <c r="G10" s="8"/>
      <c r="H10" s="7"/>
      <c r="I10" s="7"/>
      <c r="J10" s="10"/>
      <c r="K10" s="10"/>
      <c r="L10" s="11"/>
    </row>
    <row r="11" ht="14.25" spans="1:12">
      <c r="A11" s="4" t="s">
        <v>7</v>
      </c>
      <c r="B11" s="4" t="str">
        <f>"202101326"</f>
        <v>202101326</v>
      </c>
      <c r="C11" s="5">
        <v>93.8</v>
      </c>
      <c r="D11" s="5">
        <v>80.2</v>
      </c>
      <c r="E11" s="6">
        <f t="shared" si="0"/>
        <v>174</v>
      </c>
      <c r="F11" s="7"/>
      <c r="G11" s="8"/>
      <c r="H11" s="7"/>
      <c r="I11" s="7"/>
      <c r="J11" s="10"/>
      <c r="K11" s="10"/>
      <c r="L11" s="11"/>
    </row>
    <row r="12" ht="14.25" spans="1:12">
      <c r="A12" s="4" t="s">
        <v>7</v>
      </c>
      <c r="B12" s="4" t="str">
        <f>"202101324"</f>
        <v>202101324</v>
      </c>
      <c r="C12" s="5">
        <v>100.8</v>
      </c>
      <c r="D12" s="5">
        <v>70.4</v>
      </c>
      <c r="E12" s="6">
        <f t="shared" si="0"/>
        <v>171.2</v>
      </c>
      <c r="F12" s="7"/>
      <c r="G12" s="8"/>
      <c r="H12" s="7"/>
      <c r="I12" s="7"/>
      <c r="J12" s="10"/>
      <c r="K12" s="10"/>
      <c r="L12" s="11"/>
    </row>
    <row r="13" ht="14.25" spans="1:12">
      <c r="A13" s="4" t="s">
        <v>7</v>
      </c>
      <c r="B13" s="4" t="str">
        <f>"202101329"</f>
        <v>202101329</v>
      </c>
      <c r="C13" s="5">
        <v>85.2</v>
      </c>
      <c r="D13" s="5">
        <v>83</v>
      </c>
      <c r="E13" s="6">
        <f t="shared" si="0"/>
        <v>168.2</v>
      </c>
      <c r="F13" s="7"/>
      <c r="G13" s="8"/>
      <c r="H13" s="7"/>
      <c r="I13" s="7"/>
      <c r="J13" s="10"/>
      <c r="K13" s="10"/>
      <c r="L13" s="11"/>
    </row>
    <row r="14" s="1" customFormat="1" ht="14.25" spans="1:12">
      <c r="A14" s="4" t="s">
        <v>7</v>
      </c>
      <c r="B14" s="4" t="str">
        <f>"202101402"</f>
        <v>202101402</v>
      </c>
      <c r="C14" s="5">
        <v>80.8</v>
      </c>
      <c r="D14" s="5">
        <v>86.2</v>
      </c>
      <c r="E14" s="9">
        <f t="shared" si="0"/>
        <v>167</v>
      </c>
      <c r="F14" s="7"/>
      <c r="G14" s="8"/>
      <c r="H14" s="7"/>
      <c r="I14" s="7"/>
      <c r="J14" s="10"/>
      <c r="K14" s="10"/>
      <c r="L14" s="12"/>
    </row>
    <row r="15" s="1" customFormat="1" ht="14.25" spans="1:12">
      <c r="A15" s="4" t="s">
        <v>7</v>
      </c>
      <c r="B15" s="4" t="str">
        <f>"202101401"</f>
        <v>202101401</v>
      </c>
      <c r="C15" s="5">
        <v>75.2</v>
      </c>
      <c r="D15" s="5">
        <v>82.2</v>
      </c>
      <c r="E15" s="9">
        <f t="shared" si="0"/>
        <v>157.4</v>
      </c>
      <c r="F15" s="7"/>
      <c r="G15" s="8"/>
      <c r="H15" s="7"/>
      <c r="I15" s="7"/>
      <c r="J15" s="10"/>
      <c r="K15" s="10"/>
      <c r="L15" s="12"/>
    </row>
    <row r="16" s="1" customFormat="1" ht="14.25" spans="1:12">
      <c r="A16" s="4" t="s">
        <v>7</v>
      </c>
      <c r="B16" s="4" t="str">
        <f>"202101328"</f>
        <v>202101328</v>
      </c>
      <c r="C16" s="5">
        <v>82</v>
      </c>
      <c r="D16" s="5">
        <v>68.8</v>
      </c>
      <c r="E16" s="9">
        <f t="shared" si="0"/>
        <v>150.8</v>
      </c>
      <c r="F16" s="7"/>
      <c r="G16" s="8"/>
      <c r="H16" s="7"/>
      <c r="I16" s="7"/>
      <c r="J16" s="10"/>
      <c r="K16" s="10"/>
      <c r="L16" s="12"/>
    </row>
    <row r="17" s="1" customFormat="1" ht="14.25" spans="1:12">
      <c r="A17" s="4" t="s">
        <v>8</v>
      </c>
      <c r="B17" s="4" t="str">
        <f>"202101408"</f>
        <v>202101408</v>
      </c>
      <c r="C17" s="5">
        <v>82.6</v>
      </c>
      <c r="D17" s="5">
        <v>98.4</v>
      </c>
      <c r="E17" s="9">
        <f t="shared" si="0"/>
        <v>181</v>
      </c>
      <c r="F17" s="7"/>
      <c r="G17" s="8"/>
      <c r="H17" s="7"/>
      <c r="I17" s="7"/>
      <c r="J17" s="10"/>
      <c r="K17" s="10"/>
      <c r="L17" s="12"/>
    </row>
    <row r="18" s="1" customFormat="1" ht="14.25" spans="1:12">
      <c r="A18" s="4" t="s">
        <v>8</v>
      </c>
      <c r="B18" s="4" t="str">
        <f>"202101403"</f>
        <v>202101403</v>
      </c>
      <c r="C18" s="5">
        <v>84.2</v>
      </c>
      <c r="D18" s="5">
        <v>92</v>
      </c>
      <c r="E18" s="9">
        <f t="shared" si="0"/>
        <v>176.2</v>
      </c>
      <c r="F18" s="7"/>
      <c r="G18" s="8"/>
      <c r="H18" s="7"/>
      <c r="I18" s="7"/>
      <c r="J18" s="10"/>
      <c r="K18" s="10"/>
      <c r="L18" s="12"/>
    </row>
    <row r="19" s="1" customFormat="1" ht="14.25" spans="1:12">
      <c r="A19" s="4" t="s">
        <v>8</v>
      </c>
      <c r="B19" s="4" t="str">
        <f>"202101409"</f>
        <v>202101409</v>
      </c>
      <c r="C19" s="5">
        <v>77.6</v>
      </c>
      <c r="D19" s="5">
        <v>93.4</v>
      </c>
      <c r="E19" s="9">
        <f t="shared" si="0"/>
        <v>171</v>
      </c>
      <c r="F19" s="7"/>
      <c r="G19" s="8"/>
      <c r="H19" s="7"/>
      <c r="I19" s="7"/>
      <c r="J19" s="10"/>
      <c r="K19" s="10"/>
      <c r="L19" s="12"/>
    </row>
    <row r="20" s="1" customFormat="1" ht="14.25" spans="1:12">
      <c r="A20" s="4" t="s">
        <v>8</v>
      </c>
      <c r="B20" s="4" t="str">
        <f>"202101405"</f>
        <v>202101405</v>
      </c>
      <c r="C20" s="5">
        <v>73.2</v>
      </c>
      <c r="D20" s="5">
        <v>97.2</v>
      </c>
      <c r="E20" s="9">
        <f t="shared" si="0"/>
        <v>170.4</v>
      </c>
      <c r="F20" s="7"/>
      <c r="G20" s="8"/>
      <c r="H20" s="7"/>
      <c r="I20" s="7"/>
      <c r="J20" s="10"/>
      <c r="K20" s="10"/>
      <c r="L20" s="12"/>
    </row>
    <row r="21" s="1" customFormat="1" ht="14.25" spans="1:12">
      <c r="A21" s="4" t="s">
        <v>8</v>
      </c>
      <c r="B21" s="4" t="str">
        <f>"202101407"</f>
        <v>202101407</v>
      </c>
      <c r="C21" s="5">
        <v>75.6</v>
      </c>
      <c r="D21" s="5">
        <v>88.8</v>
      </c>
      <c r="E21" s="9">
        <f t="shared" si="0"/>
        <v>164.4</v>
      </c>
      <c r="F21" s="7"/>
      <c r="G21" s="8"/>
      <c r="H21" s="7"/>
      <c r="I21" s="7"/>
      <c r="J21" s="10"/>
      <c r="K21" s="10"/>
      <c r="L21" s="12"/>
    </row>
    <row r="22" s="1" customFormat="1" ht="14.25" spans="1:12">
      <c r="A22" s="4" t="s">
        <v>8</v>
      </c>
      <c r="B22" s="4" t="str">
        <f>"202101406"</f>
        <v>202101406</v>
      </c>
      <c r="C22" s="5">
        <v>65.4</v>
      </c>
      <c r="D22" s="5">
        <v>70</v>
      </c>
      <c r="E22" s="9">
        <f t="shared" si="0"/>
        <v>135.4</v>
      </c>
      <c r="F22" s="7"/>
      <c r="G22" s="8"/>
      <c r="H22" s="7"/>
      <c r="I22" s="7"/>
      <c r="J22" s="10"/>
      <c r="K22" s="10"/>
      <c r="L22" s="12"/>
    </row>
    <row r="23" s="1" customFormat="1" ht="14.25" spans="1:12">
      <c r="A23" s="4" t="s">
        <v>9</v>
      </c>
      <c r="B23" s="4" t="str">
        <f>"202101412"</f>
        <v>202101412</v>
      </c>
      <c r="C23" s="5">
        <v>104</v>
      </c>
      <c r="D23" s="5">
        <v>100.6</v>
      </c>
      <c r="E23" s="9">
        <f t="shared" si="0"/>
        <v>204.6</v>
      </c>
      <c r="F23" s="7"/>
      <c r="G23" s="8"/>
      <c r="H23" s="7"/>
      <c r="I23" s="7"/>
      <c r="J23" s="10"/>
      <c r="K23" s="10"/>
      <c r="L23" s="12"/>
    </row>
    <row r="24" s="1" customFormat="1" ht="14.25" spans="1:12">
      <c r="A24" s="4" t="s">
        <v>9</v>
      </c>
      <c r="B24" s="4" t="str">
        <f>"202101415"</f>
        <v>202101415</v>
      </c>
      <c r="C24" s="5">
        <v>92.2</v>
      </c>
      <c r="D24" s="5">
        <v>108.2</v>
      </c>
      <c r="E24" s="9">
        <f t="shared" si="0"/>
        <v>200.4</v>
      </c>
      <c r="F24" s="7"/>
      <c r="G24" s="8"/>
      <c r="H24" s="7"/>
      <c r="I24" s="7"/>
      <c r="J24" s="10"/>
      <c r="K24" s="10"/>
      <c r="L24" s="12"/>
    </row>
    <row r="25" s="1" customFormat="1" ht="14.25" spans="1:12">
      <c r="A25" s="4" t="s">
        <v>9</v>
      </c>
      <c r="B25" s="4" t="str">
        <f>"202101416"</f>
        <v>202101416</v>
      </c>
      <c r="C25" s="5">
        <v>83</v>
      </c>
      <c r="D25" s="5">
        <v>91.4</v>
      </c>
      <c r="E25" s="6">
        <f t="shared" si="0"/>
        <v>174.4</v>
      </c>
      <c r="F25" s="7"/>
      <c r="G25" s="8"/>
      <c r="H25" s="7"/>
      <c r="I25" s="7"/>
      <c r="J25" s="10"/>
      <c r="K25" s="10"/>
      <c r="L25" s="12"/>
    </row>
    <row r="26" s="1" customFormat="1" ht="14.25" spans="1:12">
      <c r="A26" s="4" t="s">
        <v>9</v>
      </c>
      <c r="B26" s="4" t="str">
        <f>"202101414"</f>
        <v>202101414</v>
      </c>
      <c r="C26" s="5">
        <v>96.4</v>
      </c>
      <c r="D26" s="5">
        <v>90.4</v>
      </c>
      <c r="E26" s="9">
        <f>SUM(C26:D26)</f>
        <v>186.8</v>
      </c>
      <c r="F26" s="7"/>
      <c r="G26" s="8"/>
      <c r="H26" s="7"/>
      <c r="I26" s="7"/>
      <c r="J26" s="10"/>
      <c r="K26" s="10"/>
      <c r="L26" s="12"/>
    </row>
    <row r="27" ht="14.25" spans="1:5">
      <c r="A27" s="4" t="s">
        <v>10</v>
      </c>
      <c r="B27" s="4" t="str">
        <f>"202101419"</f>
        <v>202101419</v>
      </c>
      <c r="C27" s="5">
        <v>80.4</v>
      </c>
      <c r="D27" s="5">
        <v>87.6</v>
      </c>
      <c r="E27" s="6">
        <f>SUM(C27:D27)</f>
        <v>168</v>
      </c>
    </row>
    <row r="28" ht="14.25" spans="1:5">
      <c r="A28" s="4" t="s">
        <v>10</v>
      </c>
      <c r="B28" s="4" t="str">
        <f>"202101417"</f>
        <v>202101417</v>
      </c>
      <c r="C28" s="5">
        <v>89</v>
      </c>
      <c r="D28" s="5">
        <v>70.6</v>
      </c>
      <c r="E28" s="6">
        <f>SUM(C28:D28)</f>
        <v>159.6</v>
      </c>
    </row>
    <row r="29" ht="14.25" spans="1:5">
      <c r="A29" s="4" t="s">
        <v>10</v>
      </c>
      <c r="B29" s="4" t="str">
        <f>"202101418"</f>
        <v>202101418</v>
      </c>
      <c r="C29" s="5">
        <v>85.2</v>
      </c>
      <c r="D29" s="5">
        <v>67.4</v>
      </c>
      <c r="E29" s="6">
        <f>SUM(C29:D29)</f>
        <v>152.6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李鹤然</cp:lastModifiedBy>
  <dcterms:created xsi:type="dcterms:W3CDTF">2021-01-18T06:41:00Z</dcterms:created>
  <dcterms:modified xsi:type="dcterms:W3CDTF">2021-01-20T06:11:23Z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