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949_60c81d6a3c57c" sheetId="1" r:id="rId1"/>
  </sheets>
  <definedNames>
    <definedName name="_xlnm._FilterDatabase" localSheetId="0" hidden="1">'2949_60c81d6a3c57c'!$E$1:$E$50</definedName>
    <definedName name="_xlnm.Print_Titles" localSheetId="0">'2949_60c81d6a3c57c'!$1:$1</definedName>
  </definedNames>
  <calcPr calcId="144525"/>
</workbook>
</file>

<file path=xl/sharedStrings.xml><?xml version="1.0" encoding="utf-8"?>
<sst xmlns="http://schemas.openxmlformats.org/spreadsheetml/2006/main" count="104" uniqueCount="9">
  <si>
    <t>岗位代码</t>
  </si>
  <si>
    <t>岗位名称</t>
  </si>
  <si>
    <t>姓名</t>
  </si>
  <si>
    <t>准考证号</t>
  </si>
  <si>
    <t>成绩</t>
  </si>
  <si>
    <t>复审结果</t>
  </si>
  <si>
    <t>司法行政辅助人员</t>
  </si>
  <si>
    <t>通过</t>
  </si>
  <si>
    <t>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</si>
</sst>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1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H9" sqref="H9"/>
    </sheetView>
  </sheetViews>
  <sheetFormatPr defaultColWidth="9" defaultRowHeight="14.25" outlineLevelCol="5"/>
  <cols>
    <col min="2" max="2" width="17.1" customWidth="1"/>
    <col min="4" max="4" width="9.9" customWidth="1"/>
    <col min="6" max="6" width="10.25" style="2" customWidth="1"/>
  </cols>
  <sheetData>
    <row r="1" ht="14.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="1" customFormat="1" ht="14.1" customHeight="1" spans="1:6">
      <c r="A2" s="5" t="str">
        <f>"01"</f>
        <v>01</v>
      </c>
      <c r="B2" s="5" t="s">
        <v>6</v>
      </c>
      <c r="C2" s="5" t="str">
        <f>"周磊"</f>
        <v>周磊</v>
      </c>
      <c r="D2" s="5" t="str">
        <f>"202100407"</f>
        <v>202100407</v>
      </c>
      <c r="E2" s="6">
        <v>72.5</v>
      </c>
      <c r="F2" s="7" t="s">
        <v>7</v>
      </c>
    </row>
    <row r="3" s="1" customFormat="1" ht="14.1" customHeight="1" spans="1:6">
      <c r="A3" s="5" t="str">
        <f>"01"</f>
        <v>01</v>
      </c>
      <c r="B3" s="5" t="s">
        <v>6</v>
      </c>
      <c r="C3" s="5" t="str">
        <f>"夏亭亭"</f>
        <v>夏亭亭</v>
      </c>
      <c r="D3" s="5" t="str">
        <f>"202100425"</f>
        <v>202100425</v>
      </c>
      <c r="E3" s="6">
        <v>71</v>
      </c>
      <c r="F3" s="7" t="s">
        <v>7</v>
      </c>
    </row>
    <row r="4" s="1" customFormat="1" ht="14.1" customHeight="1" spans="1:6">
      <c r="A4" s="5" t="str">
        <f>"01"</f>
        <v>01</v>
      </c>
      <c r="B4" s="5" t="s">
        <v>6</v>
      </c>
      <c r="C4" s="5" t="str">
        <f>"何皖利"</f>
        <v>何皖利</v>
      </c>
      <c r="D4" s="5" t="str">
        <f>"202100408"</f>
        <v>202100408</v>
      </c>
      <c r="E4" s="6">
        <v>69.5</v>
      </c>
      <c r="F4" s="7" t="s">
        <v>7</v>
      </c>
    </row>
    <row r="5" s="1" customFormat="1" ht="14.1" customHeight="1" spans="1:6">
      <c r="A5" s="5" t="str">
        <f>"01"</f>
        <v>01</v>
      </c>
      <c r="B5" s="5" t="s">
        <v>6</v>
      </c>
      <c r="C5" s="5" t="str">
        <f>"许云云"</f>
        <v>许云云</v>
      </c>
      <c r="D5" s="5" t="str">
        <f>"202100420"</f>
        <v>202100420</v>
      </c>
      <c r="E5" s="6">
        <v>69.5</v>
      </c>
      <c r="F5" s="7" t="s">
        <v>7</v>
      </c>
    </row>
    <row r="6" s="1" customFormat="1" ht="14.1" customHeight="1" spans="1:6">
      <c r="A6" s="5" t="str">
        <f>"01"</f>
        <v>01</v>
      </c>
      <c r="B6" s="5" t="s">
        <v>6</v>
      </c>
      <c r="C6" s="5" t="str">
        <f>"王圣杰"</f>
        <v>王圣杰</v>
      </c>
      <c r="D6" s="5" t="str">
        <f>"202100607"</f>
        <v>202100607</v>
      </c>
      <c r="E6" s="6">
        <v>69.5</v>
      </c>
      <c r="F6" s="7" t="s">
        <v>7</v>
      </c>
    </row>
    <row r="7" s="1" customFormat="1" ht="14.1" customHeight="1" spans="1:6">
      <c r="A7" s="5" t="str">
        <f>"01"</f>
        <v>01</v>
      </c>
      <c r="B7" s="5" t="s">
        <v>6</v>
      </c>
      <c r="C7" s="5" t="str">
        <f>"王娟"</f>
        <v>王娟</v>
      </c>
      <c r="D7" s="5" t="str">
        <f>"202100727"</f>
        <v>202100727</v>
      </c>
      <c r="E7" s="6">
        <v>69.5</v>
      </c>
      <c r="F7" s="7" t="s">
        <v>7</v>
      </c>
    </row>
    <row r="8" s="1" customFormat="1" ht="14.1" customHeight="1" spans="1:6">
      <c r="A8" s="5" t="str">
        <f>"01"</f>
        <v>01</v>
      </c>
      <c r="B8" s="5" t="s">
        <v>6</v>
      </c>
      <c r="C8" s="5" t="str">
        <f>"刘欢"</f>
        <v>刘欢</v>
      </c>
      <c r="D8" s="5" t="str">
        <f>"202100118"</f>
        <v>202100118</v>
      </c>
      <c r="E8" s="6">
        <v>69</v>
      </c>
      <c r="F8" s="7" t="s">
        <v>7</v>
      </c>
    </row>
    <row r="9" s="1" customFormat="1" ht="14.1" customHeight="1" spans="1:6">
      <c r="A9" s="5" t="str">
        <f>"01"</f>
        <v>01</v>
      </c>
      <c r="B9" s="5" t="s">
        <v>6</v>
      </c>
      <c r="C9" s="5" t="str">
        <f>"袁梦"</f>
        <v>袁梦</v>
      </c>
      <c r="D9" s="5" t="str">
        <f>"202100113"</f>
        <v>202100113</v>
      </c>
      <c r="E9" s="6">
        <v>68.5</v>
      </c>
      <c r="F9" s="7" t="s">
        <v>7</v>
      </c>
    </row>
    <row r="10" s="1" customFormat="1" ht="14.1" customHeight="1" spans="1:6">
      <c r="A10" s="5" t="str">
        <f>"01"</f>
        <v>01</v>
      </c>
      <c r="B10" s="5" t="s">
        <v>6</v>
      </c>
      <c r="C10" s="5" t="str">
        <f>"孟创"</f>
        <v>孟创</v>
      </c>
      <c r="D10" s="5" t="str">
        <f>"202100612"</f>
        <v>202100612</v>
      </c>
      <c r="E10" s="6">
        <v>68.5</v>
      </c>
      <c r="F10" s="7" t="s">
        <v>7</v>
      </c>
    </row>
    <row r="11" s="1" customFormat="1" ht="14.1" customHeight="1" spans="1:6">
      <c r="A11" s="5" t="str">
        <f>"01"</f>
        <v>01</v>
      </c>
      <c r="B11" s="5" t="s">
        <v>6</v>
      </c>
      <c r="C11" s="5" t="str">
        <f>"任思文"</f>
        <v>任思文</v>
      </c>
      <c r="D11" s="5" t="str">
        <f>"202100212"</f>
        <v>202100212</v>
      </c>
      <c r="E11" s="6">
        <v>68</v>
      </c>
      <c r="F11" s="7" t="s">
        <v>7</v>
      </c>
    </row>
    <row r="12" s="1" customFormat="1" ht="14.1" customHeight="1" spans="1:6">
      <c r="A12" s="5" t="str">
        <f>"01"</f>
        <v>01</v>
      </c>
      <c r="B12" s="5" t="s">
        <v>6</v>
      </c>
      <c r="C12" s="5" t="str">
        <f>"胡涛"</f>
        <v>胡涛</v>
      </c>
      <c r="D12" s="5" t="str">
        <f>"202100802"</f>
        <v>202100802</v>
      </c>
      <c r="E12" s="6">
        <v>68</v>
      </c>
      <c r="F12" s="7" t="s">
        <v>7</v>
      </c>
    </row>
    <row r="13" s="1" customFormat="1" ht="14.1" customHeight="1" spans="1:6">
      <c r="A13" s="5" t="str">
        <f>"01"</f>
        <v>01</v>
      </c>
      <c r="B13" s="5" t="s">
        <v>6</v>
      </c>
      <c r="C13" s="5" t="str">
        <f>"王静"</f>
        <v>王静</v>
      </c>
      <c r="D13" s="5" t="str">
        <f>"202100421"</f>
        <v>202100421</v>
      </c>
      <c r="E13" s="6">
        <v>67.5</v>
      </c>
      <c r="F13" s="7" t="s">
        <v>7</v>
      </c>
    </row>
    <row r="14" s="1" customFormat="1" ht="14.1" customHeight="1" spans="1:6">
      <c r="A14" s="5" t="str">
        <f>"01"</f>
        <v>01</v>
      </c>
      <c r="B14" s="5" t="s">
        <v>6</v>
      </c>
      <c r="C14" s="5" t="str">
        <f>"刘浩然"</f>
        <v>刘浩然</v>
      </c>
      <c r="D14" s="5" t="str">
        <f>"202100720"</f>
        <v>202100720</v>
      </c>
      <c r="E14" s="6">
        <v>67</v>
      </c>
      <c r="F14" s="7" t="s">
        <v>7</v>
      </c>
    </row>
    <row r="15" s="1" customFormat="1" ht="14.1" customHeight="1" spans="1:6">
      <c r="A15" s="5" t="str">
        <f>"01"</f>
        <v>01</v>
      </c>
      <c r="B15" s="5" t="s">
        <v>6</v>
      </c>
      <c r="C15" s="5" t="str">
        <f>"艾志"</f>
        <v>艾志</v>
      </c>
      <c r="D15" s="5" t="str">
        <f>"202100317"</f>
        <v>202100317</v>
      </c>
      <c r="E15" s="6">
        <v>66.5</v>
      </c>
      <c r="F15" s="7" t="s">
        <v>8</v>
      </c>
    </row>
    <row r="16" s="1" customFormat="1" ht="14.1" customHeight="1" spans="1:6">
      <c r="A16" s="5" t="str">
        <f>"01"</f>
        <v>01</v>
      </c>
      <c r="B16" s="5" t="s">
        <v>6</v>
      </c>
      <c r="C16" s="5" t="str">
        <f>"张奔奔"</f>
        <v>张奔奔</v>
      </c>
      <c r="D16" s="5" t="str">
        <f>"202100422"</f>
        <v>202100422</v>
      </c>
      <c r="E16" s="6">
        <v>66.5</v>
      </c>
      <c r="F16" s="7" t="s">
        <v>7</v>
      </c>
    </row>
    <row r="17" s="1" customFormat="1" ht="14.1" customHeight="1" spans="1:6">
      <c r="A17" s="5" t="str">
        <f>"01"</f>
        <v>01</v>
      </c>
      <c r="B17" s="5" t="s">
        <v>6</v>
      </c>
      <c r="C17" s="5" t="str">
        <f>"赵可"</f>
        <v>赵可</v>
      </c>
      <c r="D17" s="5" t="str">
        <f>"202100619"</f>
        <v>202100619</v>
      </c>
      <c r="E17" s="6">
        <v>66</v>
      </c>
      <c r="F17" s="7" t="s">
        <v>7</v>
      </c>
    </row>
    <row r="18" s="1" customFormat="1" ht="14.1" customHeight="1" spans="1:6">
      <c r="A18" s="5" t="str">
        <f>"01"</f>
        <v>01</v>
      </c>
      <c r="B18" s="5" t="s">
        <v>6</v>
      </c>
      <c r="C18" s="5" t="str">
        <f>"王红"</f>
        <v>王红</v>
      </c>
      <c r="D18" s="5" t="str">
        <f>"202100106"</f>
        <v>202100106</v>
      </c>
      <c r="E18" s="6">
        <v>65</v>
      </c>
      <c r="F18" s="7" t="s">
        <v>7</v>
      </c>
    </row>
    <row r="19" s="1" customFormat="1" ht="14.1" customHeight="1" spans="1:6">
      <c r="A19" s="5" t="str">
        <f>"01"</f>
        <v>01</v>
      </c>
      <c r="B19" s="5" t="s">
        <v>6</v>
      </c>
      <c r="C19" s="5" t="str">
        <f>"连焱"</f>
        <v>连焱</v>
      </c>
      <c r="D19" s="5" t="str">
        <f>"202100709"</f>
        <v>202100709</v>
      </c>
      <c r="E19" s="6">
        <v>65</v>
      </c>
      <c r="F19" s="7" t="s">
        <v>7</v>
      </c>
    </row>
    <row r="20" s="1" customFormat="1" ht="14.1" customHeight="1" spans="1:6">
      <c r="A20" s="5" t="str">
        <f>"01"</f>
        <v>01</v>
      </c>
      <c r="B20" s="5" t="s">
        <v>6</v>
      </c>
      <c r="C20" s="5" t="str">
        <f>"隋佳伟"</f>
        <v>隋佳伟</v>
      </c>
      <c r="D20" s="5" t="str">
        <f>"202100230"</f>
        <v>202100230</v>
      </c>
      <c r="E20" s="6">
        <v>64.5</v>
      </c>
      <c r="F20" s="7" t="s">
        <v>7</v>
      </c>
    </row>
    <row r="21" s="1" customFormat="1" ht="14.1" customHeight="1" spans="1:6">
      <c r="A21" s="5" t="str">
        <f>"01"</f>
        <v>01</v>
      </c>
      <c r="B21" s="5" t="s">
        <v>6</v>
      </c>
      <c r="C21" s="5" t="str">
        <f>"王康"</f>
        <v>王康</v>
      </c>
      <c r="D21" s="5" t="str">
        <f>"202100427"</f>
        <v>202100427</v>
      </c>
      <c r="E21" s="6">
        <v>64.5</v>
      </c>
      <c r="F21" s="7" t="s">
        <v>7</v>
      </c>
    </row>
    <row r="22" s="1" customFormat="1" ht="14.1" customHeight="1" spans="1:6">
      <c r="A22" s="5" t="str">
        <f>"01"</f>
        <v>01</v>
      </c>
      <c r="B22" s="5" t="s">
        <v>6</v>
      </c>
      <c r="C22" s="5" t="str">
        <f>"杜安启"</f>
        <v>杜安启</v>
      </c>
      <c r="D22" s="5" t="str">
        <f>"202100610"</f>
        <v>202100610</v>
      </c>
      <c r="E22" s="6">
        <v>64.5</v>
      </c>
      <c r="F22" s="7" t="s">
        <v>7</v>
      </c>
    </row>
    <row r="23" s="1" customFormat="1" ht="14.1" customHeight="1" spans="1:6">
      <c r="A23" s="5" t="str">
        <f>"01"</f>
        <v>01</v>
      </c>
      <c r="B23" s="5" t="s">
        <v>6</v>
      </c>
      <c r="C23" s="5" t="str">
        <f>"刘璐"</f>
        <v>刘璐</v>
      </c>
      <c r="D23" s="5" t="str">
        <f>"202100710"</f>
        <v>202100710</v>
      </c>
      <c r="E23" s="6">
        <v>64.5</v>
      </c>
      <c r="F23" s="7" t="s">
        <v>7</v>
      </c>
    </row>
    <row r="24" s="1" customFormat="1" ht="14.1" customHeight="1" spans="1:6">
      <c r="A24" s="5" t="str">
        <f>"01"</f>
        <v>01</v>
      </c>
      <c r="B24" s="5" t="s">
        <v>6</v>
      </c>
      <c r="C24" s="5" t="str">
        <f>"苏蒙蒙"</f>
        <v>苏蒙蒙</v>
      </c>
      <c r="D24" s="5" t="str">
        <f>"202100103"</f>
        <v>202100103</v>
      </c>
      <c r="E24" s="6">
        <v>64</v>
      </c>
      <c r="F24" s="7" t="s">
        <v>8</v>
      </c>
    </row>
    <row r="25" s="1" customFormat="1" ht="14.1" customHeight="1" spans="1:6">
      <c r="A25" s="5" t="str">
        <f>"01"</f>
        <v>01</v>
      </c>
      <c r="B25" s="5" t="s">
        <v>6</v>
      </c>
      <c r="C25" s="5" t="str">
        <f>"潘洋洋"</f>
        <v>潘洋洋</v>
      </c>
      <c r="D25" s="5" t="str">
        <f>"202100325"</f>
        <v>202100325</v>
      </c>
      <c r="E25" s="6">
        <v>64</v>
      </c>
      <c r="F25" s="7" t="s">
        <v>8</v>
      </c>
    </row>
    <row r="26" s="1" customFormat="1" ht="14.1" customHeight="1" spans="1:6">
      <c r="A26" s="5" t="str">
        <f>"01"</f>
        <v>01</v>
      </c>
      <c r="B26" s="5" t="s">
        <v>6</v>
      </c>
      <c r="C26" s="5" t="str">
        <f>"王雍盛"</f>
        <v>王雍盛</v>
      </c>
      <c r="D26" s="5" t="str">
        <f>"202100406"</f>
        <v>202100406</v>
      </c>
      <c r="E26" s="6">
        <v>64</v>
      </c>
      <c r="F26" s="7" t="s">
        <v>7</v>
      </c>
    </row>
    <row r="27" s="1" customFormat="1" ht="14.1" customHeight="1" spans="1:6">
      <c r="A27" s="5" t="str">
        <f>"01"</f>
        <v>01</v>
      </c>
      <c r="B27" s="5" t="s">
        <v>6</v>
      </c>
      <c r="C27" s="5" t="str">
        <f>"梁晨"</f>
        <v>梁晨</v>
      </c>
      <c r="D27" s="5" t="str">
        <f>"202100628"</f>
        <v>202100628</v>
      </c>
      <c r="E27" s="6">
        <v>64</v>
      </c>
      <c r="F27" s="7" t="s">
        <v>7</v>
      </c>
    </row>
    <row r="28" ht="14.1" customHeight="1" spans="1:6">
      <c r="A28" s="5" t="str">
        <f>"02"</f>
        <v>02</v>
      </c>
      <c r="B28" s="5" t="s">
        <v>6</v>
      </c>
      <c r="C28" s="5" t="str">
        <f>"张帆"</f>
        <v>张帆</v>
      </c>
      <c r="D28" s="5" t="str">
        <f>"202101502"</f>
        <v>202101502</v>
      </c>
      <c r="E28" s="6">
        <v>76</v>
      </c>
      <c r="F28" s="7" t="s">
        <v>7</v>
      </c>
    </row>
    <row r="29" ht="14.1" customHeight="1" spans="1:6">
      <c r="A29" s="5" t="str">
        <f>"02"</f>
        <v>02</v>
      </c>
      <c r="B29" s="5" t="s">
        <v>6</v>
      </c>
      <c r="C29" s="5" t="str">
        <f>"马雪晴"</f>
        <v>马雪晴</v>
      </c>
      <c r="D29" s="5" t="str">
        <f>"202101329"</f>
        <v>202101329</v>
      </c>
      <c r="E29" s="6">
        <v>75</v>
      </c>
      <c r="F29" s="7" t="s">
        <v>7</v>
      </c>
    </row>
    <row r="30" ht="14.1" customHeight="1" spans="1:6">
      <c r="A30" s="5" t="str">
        <f>"02"</f>
        <v>02</v>
      </c>
      <c r="B30" s="5" t="s">
        <v>6</v>
      </c>
      <c r="C30" s="5" t="str">
        <f>"马静静"</f>
        <v>马静静</v>
      </c>
      <c r="D30" s="5" t="str">
        <f>"202101429"</f>
        <v>202101429</v>
      </c>
      <c r="E30" s="6">
        <v>72.5</v>
      </c>
      <c r="F30" s="7" t="s">
        <v>7</v>
      </c>
    </row>
    <row r="31" ht="14.1" customHeight="1" spans="1:6">
      <c r="A31" s="5" t="str">
        <f>"02"</f>
        <v>02</v>
      </c>
      <c r="B31" s="5" t="s">
        <v>6</v>
      </c>
      <c r="C31" s="5" t="str">
        <f>"王岁"</f>
        <v>王岁</v>
      </c>
      <c r="D31" s="5" t="str">
        <f>"202100905"</f>
        <v>202100905</v>
      </c>
      <c r="E31" s="6">
        <v>71</v>
      </c>
      <c r="F31" s="7" t="s">
        <v>7</v>
      </c>
    </row>
    <row r="32" ht="14.1" customHeight="1" spans="1:6">
      <c r="A32" s="5" t="str">
        <f>"02"</f>
        <v>02</v>
      </c>
      <c r="B32" s="5" t="s">
        <v>6</v>
      </c>
      <c r="C32" s="5" t="str">
        <f>"汪波"</f>
        <v>汪波</v>
      </c>
      <c r="D32" s="5" t="str">
        <f>"202101004"</f>
        <v>202101004</v>
      </c>
      <c r="E32" s="6">
        <v>70</v>
      </c>
      <c r="F32" s="7" t="s">
        <v>7</v>
      </c>
    </row>
    <row r="33" ht="14.1" customHeight="1" spans="1:6">
      <c r="A33" s="5" t="str">
        <f>"02"</f>
        <v>02</v>
      </c>
      <c r="B33" s="5" t="s">
        <v>6</v>
      </c>
      <c r="C33" s="5" t="str">
        <f>"黄兰迪"</f>
        <v>黄兰迪</v>
      </c>
      <c r="D33" s="5" t="str">
        <f>"202101415"</f>
        <v>202101415</v>
      </c>
      <c r="E33" s="6">
        <v>70</v>
      </c>
      <c r="F33" s="7" t="s">
        <v>7</v>
      </c>
    </row>
    <row r="34" ht="14.1" customHeight="1" spans="1:6">
      <c r="A34" s="5" t="str">
        <f>"02"</f>
        <v>02</v>
      </c>
      <c r="B34" s="5" t="s">
        <v>6</v>
      </c>
      <c r="C34" s="5" t="str">
        <f>"付豪"</f>
        <v>付豪</v>
      </c>
      <c r="D34" s="5" t="str">
        <f>"202101005"</f>
        <v>202101005</v>
      </c>
      <c r="E34" s="6">
        <v>69.5</v>
      </c>
      <c r="F34" s="7" t="s">
        <v>7</v>
      </c>
    </row>
    <row r="35" ht="14.1" customHeight="1" spans="1:6">
      <c r="A35" s="5" t="str">
        <f>"02"</f>
        <v>02</v>
      </c>
      <c r="B35" s="5" t="s">
        <v>6</v>
      </c>
      <c r="C35" s="5" t="str">
        <f>"曹锦"</f>
        <v>曹锦</v>
      </c>
      <c r="D35" s="5" t="str">
        <f>"202101012"</f>
        <v>202101012</v>
      </c>
      <c r="E35" s="6">
        <v>69.5</v>
      </c>
      <c r="F35" s="7" t="s">
        <v>7</v>
      </c>
    </row>
    <row r="36" ht="14.1" customHeight="1" spans="1:6">
      <c r="A36" s="5" t="str">
        <f>"02"</f>
        <v>02</v>
      </c>
      <c r="B36" s="5" t="s">
        <v>6</v>
      </c>
      <c r="C36" s="5" t="str">
        <f>"王振峰"</f>
        <v>王振峰</v>
      </c>
      <c r="D36" s="5" t="str">
        <f>"202101427"</f>
        <v>202101427</v>
      </c>
      <c r="E36" s="6">
        <v>69</v>
      </c>
      <c r="F36" s="7" t="s">
        <v>7</v>
      </c>
    </row>
    <row r="37" ht="14.1" customHeight="1" spans="1:6">
      <c r="A37" s="5" t="str">
        <f>"02"</f>
        <v>02</v>
      </c>
      <c r="B37" s="5" t="s">
        <v>6</v>
      </c>
      <c r="C37" s="5" t="str">
        <f>"黄茜"</f>
        <v>黄茜</v>
      </c>
      <c r="D37" s="5" t="str">
        <f>"202100911"</f>
        <v>202100911</v>
      </c>
      <c r="E37" s="6">
        <v>68.5</v>
      </c>
      <c r="F37" s="7" t="s">
        <v>7</v>
      </c>
    </row>
    <row r="38" ht="14.1" customHeight="1" spans="1:6">
      <c r="A38" s="5" t="str">
        <f>"02"</f>
        <v>02</v>
      </c>
      <c r="B38" s="5" t="s">
        <v>6</v>
      </c>
      <c r="C38" s="5" t="str">
        <f>"陈贤合"</f>
        <v>陈贤合</v>
      </c>
      <c r="D38" s="5" t="str">
        <f>"202100927"</f>
        <v>202100927</v>
      </c>
      <c r="E38" s="6">
        <v>68.5</v>
      </c>
      <c r="F38" s="7" t="s">
        <v>7</v>
      </c>
    </row>
    <row r="39" ht="14.1" customHeight="1" spans="1:6">
      <c r="A39" s="5" t="str">
        <f>"02"</f>
        <v>02</v>
      </c>
      <c r="B39" s="5" t="s">
        <v>6</v>
      </c>
      <c r="C39" s="5" t="str">
        <f>"陈虹汝"</f>
        <v>陈虹汝</v>
      </c>
      <c r="D39" s="5" t="str">
        <f>"202101213"</f>
        <v>202101213</v>
      </c>
      <c r="E39" s="6">
        <v>68</v>
      </c>
      <c r="F39" s="7" t="s">
        <v>7</v>
      </c>
    </row>
    <row r="40" ht="14.1" customHeight="1" spans="1:6">
      <c r="A40" s="5" t="str">
        <f>"02"</f>
        <v>02</v>
      </c>
      <c r="B40" s="5" t="s">
        <v>6</v>
      </c>
      <c r="C40" s="5" t="str">
        <f>"李倩"</f>
        <v>李倩</v>
      </c>
      <c r="D40" s="5" t="str">
        <f>"202101104"</f>
        <v>202101104</v>
      </c>
      <c r="E40" s="6">
        <v>67.5</v>
      </c>
      <c r="F40" s="7" t="s">
        <v>7</v>
      </c>
    </row>
    <row r="41" ht="14.1" customHeight="1" spans="1:6">
      <c r="A41" s="5" t="str">
        <f>"02"</f>
        <v>02</v>
      </c>
      <c r="B41" s="5" t="s">
        <v>6</v>
      </c>
      <c r="C41" s="5" t="str">
        <f>"徐缓"</f>
        <v>徐缓</v>
      </c>
      <c r="D41" s="5" t="str">
        <f>"202101010"</f>
        <v>202101010</v>
      </c>
      <c r="E41" s="6">
        <v>67</v>
      </c>
      <c r="F41" s="7" t="s">
        <v>7</v>
      </c>
    </row>
    <row r="42" ht="14.1" customHeight="1" spans="1:6">
      <c r="A42" s="5" t="str">
        <f>"02"</f>
        <v>02</v>
      </c>
      <c r="B42" s="5" t="s">
        <v>6</v>
      </c>
      <c r="C42" s="5" t="str">
        <f>"邢思琪"</f>
        <v>邢思琪</v>
      </c>
      <c r="D42" s="5" t="str">
        <f>"202101227"</f>
        <v>202101227</v>
      </c>
      <c r="E42" s="6">
        <v>67</v>
      </c>
      <c r="F42" s="7" t="s">
        <v>7</v>
      </c>
    </row>
    <row r="43" ht="14.1" customHeight="1" spans="1:6">
      <c r="A43" s="5" t="str">
        <f>"02"</f>
        <v>02</v>
      </c>
      <c r="B43" s="5" t="s">
        <v>6</v>
      </c>
      <c r="C43" s="5" t="str">
        <f>"王美纯"</f>
        <v>王美纯</v>
      </c>
      <c r="D43" s="5" t="str">
        <f>"202100826"</f>
        <v>202100826</v>
      </c>
      <c r="E43" s="6">
        <v>66.5</v>
      </c>
      <c r="F43" s="7" t="s">
        <v>7</v>
      </c>
    </row>
    <row r="44" ht="14.1" customHeight="1" spans="1:6">
      <c r="A44" s="5" t="str">
        <f>"02"</f>
        <v>02</v>
      </c>
      <c r="B44" s="5" t="s">
        <v>6</v>
      </c>
      <c r="C44" s="5" t="str">
        <f>"陈锦"</f>
        <v>陈锦</v>
      </c>
      <c r="D44" s="5" t="str">
        <f>"202101129"</f>
        <v>202101129</v>
      </c>
      <c r="E44" s="6">
        <v>66.5</v>
      </c>
      <c r="F44" s="7" t="s">
        <v>7</v>
      </c>
    </row>
    <row r="45" ht="14.1" customHeight="1" spans="1:6">
      <c r="A45" s="5" t="str">
        <f>"02"</f>
        <v>02</v>
      </c>
      <c r="B45" s="5" t="s">
        <v>6</v>
      </c>
      <c r="C45" s="5" t="str">
        <f>"梁萌"</f>
        <v>梁萌</v>
      </c>
      <c r="D45" s="5" t="str">
        <f>"202100929"</f>
        <v>202100929</v>
      </c>
      <c r="E45" s="6">
        <v>66</v>
      </c>
      <c r="F45" s="7" t="s">
        <v>7</v>
      </c>
    </row>
    <row r="46" ht="14.1" customHeight="1" spans="1:6">
      <c r="A46" s="5" t="str">
        <f>"02"</f>
        <v>02</v>
      </c>
      <c r="B46" s="5" t="s">
        <v>6</v>
      </c>
      <c r="C46" s="5" t="str">
        <f>"郭亚旭"</f>
        <v>郭亚旭</v>
      </c>
      <c r="D46" s="5" t="str">
        <f>"202101326"</f>
        <v>202101326</v>
      </c>
      <c r="E46" s="6">
        <v>66</v>
      </c>
      <c r="F46" s="7" t="s">
        <v>7</v>
      </c>
    </row>
    <row r="47" ht="14.1" customHeight="1" spans="1:6">
      <c r="A47" s="5" t="str">
        <f>"02"</f>
        <v>02</v>
      </c>
      <c r="B47" s="5" t="s">
        <v>6</v>
      </c>
      <c r="C47" s="5" t="str">
        <f>"赵瑶"</f>
        <v>赵瑶</v>
      </c>
      <c r="D47" s="5" t="str">
        <f>"202100829"</f>
        <v>202100829</v>
      </c>
      <c r="E47" s="6">
        <v>65.5</v>
      </c>
      <c r="F47" s="7" t="s">
        <v>7</v>
      </c>
    </row>
    <row r="48" ht="14.1" customHeight="1" spans="1:6">
      <c r="A48" s="5" t="str">
        <f>"02"</f>
        <v>02</v>
      </c>
      <c r="B48" s="5" t="s">
        <v>6</v>
      </c>
      <c r="C48" s="5" t="str">
        <f>"吴婷"</f>
        <v>吴婷</v>
      </c>
      <c r="D48" s="5" t="str">
        <f>"202101026"</f>
        <v>202101026</v>
      </c>
      <c r="E48" s="6">
        <v>65.5</v>
      </c>
      <c r="F48" s="7" t="s">
        <v>7</v>
      </c>
    </row>
    <row r="49" ht="14.1" customHeight="1" spans="1:6">
      <c r="A49" s="5" t="str">
        <f>"02"</f>
        <v>02</v>
      </c>
      <c r="B49" s="5" t="s">
        <v>6</v>
      </c>
      <c r="C49" s="5" t="str">
        <f>"杜雨薇"</f>
        <v>杜雨薇</v>
      </c>
      <c r="D49" s="5" t="str">
        <f>"202101112"</f>
        <v>202101112</v>
      </c>
      <c r="E49" s="6">
        <v>65.5</v>
      </c>
      <c r="F49" s="7" t="s">
        <v>8</v>
      </c>
    </row>
    <row r="50" ht="14.1" customHeight="1" spans="1:6">
      <c r="A50" s="5" t="str">
        <f>"02"</f>
        <v>02</v>
      </c>
      <c r="B50" s="5" t="s">
        <v>6</v>
      </c>
      <c r="C50" s="5" t="str">
        <f>"何同青"</f>
        <v>何同青</v>
      </c>
      <c r="D50" s="5" t="str">
        <f>"202101417"</f>
        <v>202101417</v>
      </c>
      <c r="E50" s="6">
        <v>65.5</v>
      </c>
      <c r="F50" s="7" t="s">
        <v>7</v>
      </c>
    </row>
  </sheetData>
  <sortState ref="A215:F430">
    <sortCondition ref="E215:E430" descending="1"/>
  </sortState>
  <pageMargins left="1.29" right="0.748031496062992" top="0.69" bottom="0.69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2949_60c81d6a3c57c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小张小张自有主张</cp:lastModifiedBy>
  <dcterms:created xsi:type="dcterms:W3CDTF">2021-06-15T03:26:00Z</dcterms:created>
  <cp:lastPrinted>2021-06-20T14:26:00Z</cp:lastPrinted>
  <dcterms:modified xsi:type="dcterms:W3CDTF">2021-07-05T08:49:30Z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4656BA98E09E489694D248E0FC29AEFB</vt:lpwstr>
  </property>
  <property fmtid="{D5CDD505-2E9C-101B-9397-08002B2CF9AE}" pid="3" name="KSOProductBuildVer">
    <vt:lpwstr>2052-11.1.0.10578</vt:lpwstr>
  </property>
</Properties>
</file>