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计划表" sheetId="1" r:id="rId1"/>
  </sheets>
  <definedNames>
    <definedName name="_xlnm._FilterDatabase" localSheetId="0" hidden="1">项目计划表!$A$4:$S$26</definedName>
    <definedName name="_xlnm.Print_Titles" localSheetId="0">项目计划表!$3:$4</definedName>
  </definedNames>
  <calcPr calcId="144525"/>
</workbook>
</file>

<file path=xl/sharedStrings.xml><?xml version="1.0" encoding="utf-8"?>
<sst xmlns="http://schemas.openxmlformats.org/spreadsheetml/2006/main" count="140" uniqueCount="98">
  <si>
    <r>
      <t>萧县</t>
    </r>
    <r>
      <rPr>
        <sz val="24"/>
        <rFont val="Times New Roman"/>
        <charset val="134"/>
      </rPr>
      <t>2022</t>
    </r>
    <r>
      <rPr>
        <sz val="24"/>
        <rFont val="方正黑体_GBK"/>
        <charset val="134"/>
      </rPr>
      <t>年市级财政衔接推进乡村振兴补助资金项目计划表</t>
    </r>
  </si>
  <si>
    <t>单位：万元</t>
  </si>
  <si>
    <t>序号</t>
  </si>
  <si>
    <t>项目名称</t>
  </si>
  <si>
    <t>建设
性质</t>
  </si>
  <si>
    <t>主管部门</t>
  </si>
  <si>
    <t>实施单位和责任人</t>
  </si>
  <si>
    <t>实施地点</t>
  </si>
  <si>
    <t>建设任务和补助标准
（内容及规模）</t>
  </si>
  <si>
    <t>时间进度
(实施期限）</t>
  </si>
  <si>
    <t>资金规模</t>
  </si>
  <si>
    <t>资金来源</t>
  </si>
  <si>
    <t>受益对象</t>
  </si>
  <si>
    <t>绩效目标</t>
  </si>
  <si>
    <t>群众参与</t>
  </si>
  <si>
    <t>联农带农机制</t>
  </si>
  <si>
    <t>备注</t>
  </si>
  <si>
    <t>中央</t>
  </si>
  <si>
    <t>省级</t>
  </si>
  <si>
    <t>市级</t>
  </si>
  <si>
    <t>县级</t>
  </si>
  <si>
    <t>受益
户数</t>
  </si>
  <si>
    <t>受益
人数</t>
  </si>
  <si>
    <t>合计</t>
  </si>
  <si>
    <t>一、产业项目</t>
  </si>
  <si>
    <t>（一）村级产业发展</t>
  </si>
  <si>
    <t>曹庄村山羊养殖基地建设项目</t>
  </si>
  <si>
    <t>新建</t>
  </si>
  <si>
    <t>县农业农村局</t>
  </si>
  <si>
    <r>
      <rPr>
        <sz val="12"/>
        <rFont val="方正仿宋_GBK"/>
        <charset val="134"/>
      </rPr>
      <t>杜楼镇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许剑</t>
    </r>
  </si>
  <si>
    <r>
      <rPr>
        <sz val="12"/>
        <rFont val="方正仿宋_GBK"/>
        <charset val="134"/>
      </rPr>
      <t>杜楼镇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曹庄村</t>
    </r>
  </si>
  <si>
    <r>
      <rPr>
        <sz val="12"/>
        <rFont val="方正仿宋_GBK"/>
        <charset val="134"/>
      </rPr>
      <t>新建养殖棚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座，约</t>
    </r>
    <r>
      <rPr>
        <sz val="12"/>
        <rFont val="Times New Roman"/>
        <charset val="134"/>
      </rPr>
      <t>4500</t>
    </r>
    <r>
      <rPr>
        <sz val="12"/>
        <rFont val="方正仿宋_GBK"/>
        <charset val="134"/>
      </rPr>
      <t>平方；储料棚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座，约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平方；拌料机、喂料机、出粪机以及其他辅助配套</t>
    </r>
  </si>
  <si>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月底前</t>
    </r>
  </si>
  <si>
    <r>
      <rPr>
        <sz val="12"/>
        <rFont val="方正仿宋_GBK"/>
        <charset val="134"/>
      </rPr>
      <t>建设村级山羊养殖基地，发展地区优势特色产业，项目建成投产后，村集体年均收入不低于投入金额的</t>
    </r>
    <r>
      <rPr>
        <sz val="12"/>
        <rFont val="Times New Roman"/>
        <charset val="134"/>
      </rPr>
      <t>6%</t>
    </r>
  </si>
  <si>
    <t>项目申报、实施过程监督、带动产业发展</t>
  </si>
  <si>
    <t>以提供就业岗位、收益分配等形式，增加农户收入</t>
  </si>
  <si>
    <t>张村现代农业示范园提升项目</t>
  </si>
  <si>
    <t>改建</t>
  </si>
  <si>
    <r>
      <rPr>
        <sz val="12"/>
        <rFont val="方正仿宋_GBK"/>
        <charset val="134"/>
      </rPr>
      <t>白土镇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魏东</t>
    </r>
  </si>
  <si>
    <r>
      <rPr>
        <sz val="12"/>
        <rFont val="方正仿宋_GBK"/>
        <charset val="134"/>
      </rPr>
      <t>白土镇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张村</t>
    </r>
  </si>
  <si>
    <t>打造张村田园综合体，发展农文旅融合产业。新建大棚、玻璃温室、冷库、垂钓平台等相关配套设施建设，</t>
  </si>
  <si>
    <r>
      <rPr>
        <sz val="12"/>
        <rFont val="方正仿宋_GBK"/>
        <charset val="134"/>
      </rPr>
      <t>延伸产业发展链条，补上技术、设施、营销等短板，村集体年均收入不低于投入金额的</t>
    </r>
    <r>
      <rPr>
        <sz val="12"/>
        <rFont val="Times New Roman"/>
        <charset val="134"/>
      </rPr>
      <t>7%</t>
    </r>
    <r>
      <rPr>
        <sz val="12"/>
        <rFont val="方正仿宋_GBK"/>
        <charset val="134"/>
      </rPr>
      <t>，促进产业提档升级</t>
    </r>
  </si>
  <si>
    <t>以提供就业岗位、收益分配、带动发展等形式，增加农户家庭收入</t>
  </si>
  <si>
    <t>（二）特色种养殖补贴到户</t>
  </si>
  <si>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年特色种养业奖补到户项目</t>
    </r>
  </si>
  <si>
    <t>各乡镇</t>
  </si>
  <si>
    <r>
      <rPr>
        <sz val="12"/>
        <rFont val="方正仿宋_GBK"/>
        <charset val="134"/>
      </rPr>
      <t>扶持</t>
    </r>
    <r>
      <rPr>
        <sz val="12"/>
        <rFont val="Times New Roman"/>
        <charset val="134"/>
      </rPr>
      <t>10023</t>
    </r>
    <r>
      <rPr>
        <sz val="12"/>
        <rFont val="方正仿宋_GBK"/>
        <charset val="134"/>
      </rPr>
      <t>户脱贫户发展特色种养业</t>
    </r>
  </si>
  <si>
    <t>/</t>
  </si>
  <si>
    <r>
      <rPr>
        <sz val="12"/>
        <rFont val="方正仿宋_GBK"/>
        <charset val="134"/>
      </rPr>
      <t>落实产业奖补政策，支持脱贫户发展生产增收，增加</t>
    </r>
    <r>
      <rPr>
        <sz val="12"/>
        <rFont val="Times New Roman"/>
        <charset val="134"/>
      </rPr>
      <t>10023</t>
    </r>
    <r>
      <rPr>
        <sz val="12"/>
        <rFont val="方正仿宋_GBK"/>
        <charset val="134"/>
      </rPr>
      <t>户家庭收入</t>
    </r>
  </si>
  <si>
    <t>参与项目申报、实施过程监督、完成后受益</t>
  </si>
  <si>
    <t>通过财政资金奖补，鼓励脱贫户发展特色产业，激发内生动力，增加家庭收入</t>
  </si>
  <si>
    <t>二、基础设施项目</t>
  </si>
  <si>
    <t>（一）“进村入户”道路</t>
  </si>
  <si>
    <r>
      <rPr>
        <sz val="12"/>
        <rFont val="方正仿宋_GBK"/>
        <charset val="134"/>
      </rPr>
      <t>王寨镇杨集村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进村入户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道路商砼、石子采购项目</t>
    </r>
  </si>
  <si>
    <t>县交通运输局</t>
  </si>
  <si>
    <r>
      <rPr>
        <sz val="12"/>
        <rFont val="方正仿宋_GBK"/>
        <charset val="134"/>
      </rPr>
      <t>王寨镇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王亚华</t>
    </r>
  </si>
  <si>
    <r>
      <rPr>
        <sz val="12"/>
        <rFont val="方正仿宋_GBK"/>
        <charset val="134"/>
      </rPr>
      <t>王寨镇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杨集村</t>
    </r>
  </si>
  <si>
    <r>
      <rPr>
        <sz val="12"/>
        <rFont val="方正仿宋_GBK"/>
        <charset val="134"/>
      </rPr>
      <t>采购商混约</t>
    </r>
    <r>
      <rPr>
        <sz val="12"/>
        <rFont val="Times New Roman"/>
        <charset val="134"/>
      </rPr>
      <t>2000</t>
    </r>
    <r>
      <rPr>
        <sz val="12"/>
        <rFont val="方正仿宋_GBK"/>
        <charset val="134"/>
      </rPr>
      <t>方、石子约</t>
    </r>
    <r>
      <rPr>
        <sz val="12"/>
        <rFont val="Times New Roman"/>
        <charset val="134"/>
      </rPr>
      <t>900</t>
    </r>
    <r>
      <rPr>
        <sz val="12"/>
        <rFont val="方正仿宋_GBK"/>
        <charset val="134"/>
      </rPr>
      <t>方用于进村入户道路改建</t>
    </r>
  </si>
  <si>
    <r>
      <rPr>
        <sz val="12"/>
        <rFont val="方正仿宋_GBK"/>
        <charset val="134"/>
      </rPr>
      <t>建设进村入户道路长度不少于</t>
    </r>
    <r>
      <rPr>
        <sz val="12"/>
        <rFont val="Times New Roman"/>
        <charset val="134"/>
      </rPr>
      <t>2.5</t>
    </r>
    <r>
      <rPr>
        <sz val="12"/>
        <rFont val="方正仿宋_GBK"/>
        <charset val="134"/>
      </rPr>
      <t>公里，改善农户生产生活设施条件，提升村内基础设施水平</t>
    </r>
  </si>
  <si>
    <t>参与项目申报、实施过程监督、建成后受益</t>
  </si>
  <si>
    <t>以道路建设的形式，改善村内基础设施条件，提升脱贫人口出行水平</t>
  </si>
  <si>
    <r>
      <rPr>
        <sz val="12"/>
        <rFont val="方正仿宋_GBK"/>
        <charset val="134"/>
      </rPr>
      <t>永堌镇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进村入户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道路建设项目</t>
    </r>
  </si>
  <si>
    <r>
      <rPr>
        <sz val="12"/>
        <rFont val="方正仿宋_GBK"/>
        <charset val="134"/>
      </rPr>
      <t>永堌镇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任精芳</t>
    </r>
  </si>
  <si>
    <r>
      <rPr>
        <sz val="12"/>
        <rFont val="方正仿宋_GBK"/>
        <charset val="134"/>
      </rPr>
      <t>永堌镇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胜利村</t>
    </r>
  </si>
  <si>
    <r>
      <rPr>
        <sz val="12"/>
        <rFont val="方正仿宋_GBK"/>
        <charset val="134"/>
      </rPr>
      <t>改建道路长</t>
    </r>
    <r>
      <rPr>
        <sz val="12"/>
        <rFont val="Times New Roman"/>
        <charset val="134"/>
      </rPr>
      <t>400</t>
    </r>
    <r>
      <rPr>
        <sz val="12"/>
        <rFont val="方正仿宋_GBK"/>
        <charset val="134"/>
      </rPr>
      <t>米、宽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米、厚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厘米，安装护栏</t>
    </r>
    <r>
      <rPr>
        <sz val="12"/>
        <rFont val="Times New Roman"/>
        <charset val="134"/>
      </rPr>
      <t>400</t>
    </r>
    <r>
      <rPr>
        <sz val="12"/>
        <rFont val="方正仿宋_GBK"/>
        <charset val="134"/>
      </rPr>
      <t>米、配套涵洞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处等</t>
    </r>
  </si>
  <si>
    <r>
      <rPr>
        <sz val="12"/>
        <rFont val="方正仿宋_GBK"/>
        <charset val="134"/>
      </rPr>
      <t>建设进村入户道路长</t>
    </r>
    <r>
      <rPr>
        <sz val="12"/>
        <rFont val="Times New Roman"/>
        <charset val="134"/>
      </rPr>
      <t>0.4</t>
    </r>
    <r>
      <rPr>
        <sz val="12"/>
        <rFont val="方正仿宋_GBK"/>
        <charset val="134"/>
      </rPr>
      <t>公里及相关配套，改善农户生产生活设施条件，提升村内基础设施水平</t>
    </r>
  </si>
  <si>
    <t>（二）产业路</t>
  </si>
  <si>
    <t>祖楼镇辣椒产业园道路建设项目</t>
  </si>
  <si>
    <r>
      <rPr>
        <sz val="12"/>
        <rFont val="方正仿宋_GBK"/>
        <charset val="134"/>
      </rPr>
      <t>祖楼镇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吴英</t>
    </r>
  </si>
  <si>
    <t>祖楼镇刘其村、湘山庙村</t>
  </si>
  <si>
    <r>
      <rPr>
        <sz val="12"/>
        <rFont val="方正仿宋_GBK"/>
        <charset val="134"/>
      </rPr>
      <t>改建辣椒产业园周边道路</t>
    </r>
    <r>
      <rPr>
        <sz val="12"/>
        <rFont val="Times New Roman"/>
        <charset val="134"/>
      </rPr>
      <t>4.62</t>
    </r>
    <r>
      <rPr>
        <sz val="12"/>
        <rFont val="方正仿宋_GBK"/>
        <charset val="134"/>
      </rPr>
      <t>公里，</t>
    </r>
    <r>
      <rPr>
        <sz val="12"/>
        <rFont val="Times New Roman"/>
        <charset val="134"/>
      </rPr>
      <t>3.5</t>
    </r>
    <r>
      <rPr>
        <sz val="12"/>
        <rFont val="方正仿宋_GBK"/>
        <charset val="134"/>
      </rPr>
      <t>米宽硬化道路拓宽为</t>
    </r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米，铺设沥青路面；新建配套宽</t>
    </r>
    <r>
      <rPr>
        <sz val="12"/>
        <rFont val="Times New Roman"/>
        <charset val="134"/>
      </rPr>
      <t>3.5</t>
    </r>
    <r>
      <rPr>
        <sz val="12"/>
        <rFont val="方正仿宋_GBK"/>
        <charset val="134"/>
      </rPr>
      <t>米硬化道路</t>
    </r>
    <r>
      <rPr>
        <sz val="12"/>
        <rFont val="Times New Roman"/>
        <charset val="134"/>
      </rPr>
      <t>787.5</t>
    </r>
    <r>
      <rPr>
        <sz val="12"/>
        <rFont val="方正仿宋_GBK"/>
        <charset val="134"/>
      </rPr>
      <t>米及相关配套。</t>
    </r>
  </si>
  <si>
    <t>完善辣椒产业园周边基础设施配套，助力区域优势产业发展，带动周边农户增收</t>
  </si>
  <si>
    <t>以改建道路及相关配套的方式，改善辣椒产业园周边基础设施条件，提升周边农户满意度</t>
  </si>
  <si>
    <t>（三）产业水利配套设施</t>
  </si>
  <si>
    <t>祖楼镇辣椒产业科技示范园高标准水利工程建设项目</t>
  </si>
  <si>
    <r>
      <rPr>
        <sz val="12"/>
        <rFont val="Times New Roman"/>
        <charset val="134"/>
      </rPr>
      <t>U</t>
    </r>
    <r>
      <rPr>
        <sz val="12"/>
        <rFont val="方正仿宋_GBK"/>
        <charset val="134"/>
      </rPr>
      <t>型渠</t>
    </r>
    <r>
      <rPr>
        <sz val="12"/>
        <rFont val="Times New Roman"/>
        <charset val="134"/>
      </rPr>
      <t>2000m</t>
    </r>
    <r>
      <rPr>
        <sz val="12"/>
        <rFont val="方正仿宋_GBK"/>
        <charset val="134"/>
      </rPr>
      <t>、锁块渠</t>
    </r>
    <r>
      <rPr>
        <sz val="12"/>
        <rFont val="Times New Roman"/>
        <charset val="134"/>
      </rPr>
      <t>3000m</t>
    </r>
    <r>
      <rPr>
        <sz val="12"/>
        <rFont val="方正仿宋_GBK"/>
        <charset val="134"/>
      </rPr>
      <t>、波形梁钢护栏</t>
    </r>
    <r>
      <rPr>
        <sz val="12"/>
        <rFont val="Times New Roman"/>
        <charset val="134"/>
      </rPr>
      <t>750m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1*6m</t>
    </r>
    <r>
      <rPr>
        <sz val="12"/>
        <rFont val="方正仿宋_GBK"/>
        <charset val="134"/>
      </rPr>
      <t>板桥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座、下田涵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座、</t>
    </r>
    <r>
      <rPr>
        <sz val="12"/>
        <rFont val="Times New Roman"/>
        <charset val="134"/>
      </rPr>
      <t>DN400</t>
    </r>
    <r>
      <rPr>
        <sz val="12"/>
        <rFont val="方正仿宋_GBK"/>
        <charset val="134"/>
      </rPr>
      <t>排水管</t>
    </r>
    <r>
      <rPr>
        <sz val="12"/>
        <rFont val="Times New Roman"/>
        <charset val="134"/>
      </rPr>
      <t>155m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DN600</t>
    </r>
    <r>
      <rPr>
        <sz val="12"/>
        <rFont val="方正仿宋_GBK"/>
        <charset val="134"/>
      </rPr>
      <t>排水管</t>
    </r>
    <r>
      <rPr>
        <sz val="12"/>
        <rFont val="Times New Roman"/>
        <charset val="134"/>
      </rPr>
      <t>219m</t>
    </r>
    <r>
      <rPr>
        <sz val="12"/>
        <rFont val="方正仿宋_GBK"/>
        <charset val="134"/>
      </rPr>
      <t>、大沟塘整形治理（挖淤泥、清坡整形、预制块护坡）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口、小沟塘整形治理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口、砖砌排水沟</t>
    </r>
    <r>
      <rPr>
        <sz val="12"/>
        <rFont val="Times New Roman"/>
        <charset val="134"/>
      </rPr>
      <t>32m</t>
    </r>
    <r>
      <rPr>
        <sz val="12"/>
        <rFont val="方正仿宋_GBK"/>
        <charset val="134"/>
      </rPr>
      <t>、新打机井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眼及配套、水沟清淤</t>
    </r>
    <r>
      <rPr>
        <sz val="12"/>
        <rFont val="Times New Roman"/>
        <charset val="134"/>
      </rPr>
      <t>1200m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10T</t>
    </r>
    <r>
      <rPr>
        <sz val="12"/>
        <rFont val="方正仿宋_GBK"/>
        <charset val="134"/>
      </rPr>
      <t>污水处理设备（成品玻璃钢）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处、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小型水闸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座。</t>
    </r>
  </si>
  <si>
    <t>以改建水利设施及相关配套的方式，改善辣椒产业园周边基础设施条件，提升周边农户满意度</t>
  </si>
  <si>
    <t>三、就业项目</t>
  </si>
  <si>
    <t>（一）就业岗位</t>
  </si>
  <si>
    <t>就业岗位</t>
  </si>
  <si>
    <t>县人社局</t>
  </si>
  <si>
    <r>
      <rPr>
        <sz val="12"/>
        <rFont val="方正仿宋_GBK"/>
        <charset val="134"/>
      </rPr>
      <t>县人社局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吴伟</t>
    </r>
  </si>
  <si>
    <r>
      <rPr>
        <sz val="12"/>
        <rFont val="方正仿宋_GBK"/>
        <charset val="134"/>
      </rPr>
      <t>开发保洁、保安、河道巡护员、环境监督员、村部保洁员和互助岗等基层基础辅助性公益岗位，月工资</t>
    </r>
    <r>
      <rPr>
        <sz val="12"/>
        <rFont val="Times New Roman"/>
        <charset val="134"/>
      </rPr>
      <t>600-800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人</t>
    </r>
  </si>
  <si>
    <t>通过开发就业岗位，增加脱贫人口家庭收入</t>
  </si>
  <si>
    <t>参与项目实施过程监督、增加收入</t>
  </si>
  <si>
    <t>通过财政资金投入，提供就业岗位，拓宽脱贫人口就业渠道，带动增收</t>
  </si>
  <si>
    <t>（二）脱贫劳动者交通补助</t>
  </si>
  <si>
    <t>脱贫劳动者外出务工交通补助</t>
  </si>
  <si>
    <r>
      <rPr>
        <sz val="12"/>
        <rFont val="方正仿宋_GBK"/>
        <charset val="134"/>
      </rPr>
      <t>计划补助脱贫劳动者</t>
    </r>
    <r>
      <rPr>
        <sz val="12"/>
        <rFont val="Times New Roman"/>
        <charset val="134"/>
      </rPr>
      <t>241</t>
    </r>
    <r>
      <rPr>
        <sz val="12"/>
        <rFont val="方正仿宋_GBK"/>
        <charset val="134"/>
      </rPr>
      <t>人，每人</t>
    </r>
    <r>
      <rPr>
        <sz val="12"/>
        <rFont val="Times New Roman"/>
        <charset val="134"/>
      </rPr>
      <t>300-500</t>
    </r>
    <r>
      <rPr>
        <sz val="12"/>
        <rFont val="方正仿宋_GBK"/>
        <charset val="134"/>
      </rPr>
      <t>元标准</t>
    </r>
  </si>
  <si>
    <r>
      <rPr>
        <sz val="12"/>
        <rFont val="方正仿宋_GBK"/>
        <charset val="134"/>
      </rPr>
      <t>计划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年底前补助脱贫劳动者交通补助</t>
    </r>
    <r>
      <rPr>
        <sz val="12"/>
        <rFont val="Times New Roman"/>
        <charset val="134"/>
      </rPr>
      <t>241</t>
    </r>
    <r>
      <rPr>
        <sz val="12"/>
        <rFont val="方正仿宋_GBK"/>
        <charset val="134"/>
      </rPr>
      <t>人</t>
    </r>
  </si>
  <si>
    <t>项目申报、实施过程监督、务工带动增收</t>
  </si>
  <si>
    <t>以提供交通补助的形式，激发贫困户内生动力</t>
  </si>
  <si>
    <t>四、项目管理费</t>
  </si>
  <si>
    <t>项目管理费</t>
  </si>
  <si>
    <t>用于项目前期设计、评审、招标、监理、验收等与相关有关的支出</t>
  </si>
  <si>
    <t>规范项目实施程序，提高项目管理水平</t>
  </si>
  <si>
    <t>参与项目实施过程监督</t>
  </si>
  <si>
    <t>通过财政资金投入，规范项目保质保量建设，提高项目联农带农成效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</si>
</sst>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宋体"/>
      <charset val="134"/>
      <scheme val="minor"/>
    </font>
    <font>
      <sz val="24"/>
      <name val="方正黑体_GBK"/>
      <charset val="134"/>
    </font>
    <font>
      <sz val="24"/>
      <name val="Times New Roman"/>
      <charset val="134"/>
    </font>
    <font>
      <sz val="26"/>
      <name val="方正黑体_GBK"/>
      <charset val="134"/>
    </font>
    <font>
      <sz val="26"/>
      <name val="Times New Roman"/>
      <charset val="134"/>
    </font>
    <font>
      <sz val="12"/>
      <name val="方正黑体_GBK"/>
      <charset val="134"/>
    </font>
    <font>
      <b/>
      <sz val="12"/>
      <name val="方正楷体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9" fillId="17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0">
      <protection locked="0"/>
    </xf>
    <xf numFmtId="0" fontId="32" fillId="0" borderId="9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 applyProtection="1">
      <alignment horizontal="center" vertical="center" wrapText="1"/>
    </xf>
    <xf numFmtId="0" fontId="7" fillId="0" borderId="0" xfId="50" applyNumberFormat="1" applyFont="1" applyFill="1" applyBorder="1" applyAlignment="1" applyProtection="1">
      <alignment horizontal="center" vertical="center" wrapText="1"/>
    </xf>
    <xf numFmtId="0" fontId="8" fillId="0" borderId="0" xfId="50" applyNumberFormat="1" applyFont="1" applyFill="1" applyBorder="1" applyAlignment="1" applyProtection="1">
      <alignment horizontal="center" vertical="center" wrapText="1"/>
    </xf>
    <xf numFmtId="0" fontId="9" fillId="0" borderId="0" xfId="50" applyNumberFormat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176" fontId="10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50" applyNumberFormat="1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-5 2" xfId="50"/>
    <cellStyle name="常规 3" xfId="51"/>
    <cellStyle name="常规 2" xfId="52"/>
    <cellStyle name="常规 7" xfId="53"/>
    <cellStyle name="常规 10 2 2" xfId="54"/>
    <cellStyle name="常规 10 2 2 2" xfId="55"/>
    <cellStyle name="常规_Sheet1" xfId="56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workbookViewId="0">
      <pane ySplit="5" topLeftCell="A6" activePane="bottomLeft" state="frozen"/>
      <selection/>
      <selection pane="bottomLeft" activeCell="I8" sqref="I8"/>
    </sheetView>
  </sheetViews>
  <sheetFormatPr defaultColWidth="9" defaultRowHeight="15.75"/>
  <cols>
    <col min="1" max="1" width="5.75" style="6" customWidth="1"/>
    <col min="2" max="2" width="21.875" style="6" customWidth="1"/>
    <col min="3" max="3" width="6.75" style="6" customWidth="1"/>
    <col min="4" max="4" width="9" style="7"/>
    <col min="5" max="5" width="13.375" style="6" customWidth="1"/>
    <col min="6" max="6" width="13.25" style="6" customWidth="1"/>
    <col min="7" max="7" width="34.875" style="6" customWidth="1"/>
    <col min="8" max="8" width="11.625" style="6" customWidth="1"/>
    <col min="9" max="9" width="9.5" style="6" customWidth="1"/>
    <col min="10" max="10" width="7" style="6" customWidth="1"/>
    <col min="11" max="11" width="7.75" style="6" customWidth="1"/>
    <col min="12" max="12" width="9.375" style="6" customWidth="1"/>
    <col min="13" max="13" width="5.875" style="6" customWidth="1"/>
    <col min="14" max="15" width="7.875" style="6" customWidth="1"/>
    <col min="16" max="16" width="24.875" style="5" customWidth="1"/>
    <col min="17" max="17" width="13.875" style="5" customWidth="1"/>
    <col min="18" max="18" width="21.625" style="5" customWidth="1"/>
    <col min="19" max="19" width="5.875" style="6" customWidth="1"/>
    <col min="20" max="16384" width="9" style="6"/>
  </cols>
  <sheetData>
    <row r="1" s="1" customFormat="1" ht="40" customHeight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1" customFormat="1" ht="27" customHeight="1" spans="1:18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4" t="s">
        <v>1</v>
      </c>
      <c r="Q2" s="28"/>
      <c r="R2" s="28"/>
    </row>
    <row r="3" s="2" customFormat="1" ht="30" customHeight="1" spans="1:19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3" t="s">
        <v>9</v>
      </c>
      <c r="I3" s="25" t="s">
        <v>10</v>
      </c>
      <c r="J3" s="25" t="s">
        <v>11</v>
      </c>
      <c r="K3" s="25"/>
      <c r="L3" s="25"/>
      <c r="M3" s="25"/>
      <c r="N3" s="25" t="s">
        <v>12</v>
      </c>
      <c r="O3" s="25"/>
      <c r="P3" s="12" t="s">
        <v>13</v>
      </c>
      <c r="Q3" s="12" t="s">
        <v>14</v>
      </c>
      <c r="R3" s="12" t="s">
        <v>15</v>
      </c>
      <c r="S3" s="12" t="s">
        <v>16</v>
      </c>
    </row>
    <row r="4" s="2" customFormat="1" ht="54" customHeight="1" spans="1:19">
      <c r="A4" s="12"/>
      <c r="B4" s="12"/>
      <c r="C4" s="12"/>
      <c r="D4" s="13"/>
      <c r="E4" s="13"/>
      <c r="F4" s="12"/>
      <c r="G4" s="12"/>
      <c r="H4" s="13"/>
      <c r="I4" s="25"/>
      <c r="J4" s="25" t="s">
        <v>17</v>
      </c>
      <c r="K4" s="25" t="s">
        <v>18</v>
      </c>
      <c r="L4" s="25" t="s">
        <v>19</v>
      </c>
      <c r="M4" s="25" t="s">
        <v>20</v>
      </c>
      <c r="N4" s="25" t="s">
        <v>21</v>
      </c>
      <c r="O4" s="25" t="s">
        <v>22</v>
      </c>
      <c r="P4" s="26"/>
      <c r="Q4" s="26"/>
      <c r="R4" s="12"/>
      <c r="S4" s="12"/>
    </row>
    <row r="5" s="3" customFormat="1" ht="28" customHeight="1" spans="1:19">
      <c r="A5" s="14"/>
      <c r="B5" s="15" t="s">
        <v>23</v>
      </c>
      <c r="C5" s="14"/>
      <c r="D5" s="14"/>
      <c r="E5" s="14"/>
      <c r="F5" s="14"/>
      <c r="G5" s="14"/>
      <c r="H5" s="14"/>
      <c r="I5" s="20">
        <f>L5</f>
        <v>5042</v>
      </c>
      <c r="J5" s="20"/>
      <c r="K5" s="20"/>
      <c r="L5" s="20">
        <f>L6+L12+L20+L25</f>
        <v>5042</v>
      </c>
      <c r="M5" s="20"/>
      <c r="N5" s="14"/>
      <c r="O5" s="14"/>
      <c r="P5" s="14"/>
      <c r="Q5" s="14"/>
      <c r="R5" s="14"/>
      <c r="S5" s="14"/>
    </row>
    <row r="6" s="3" customFormat="1" ht="28" customHeight="1" spans="1:19">
      <c r="A6" s="14"/>
      <c r="B6" s="15" t="s">
        <v>24</v>
      </c>
      <c r="C6" s="14"/>
      <c r="D6" s="14"/>
      <c r="E6" s="14"/>
      <c r="F6" s="14"/>
      <c r="G6" s="14"/>
      <c r="H6" s="14"/>
      <c r="I6" s="20">
        <f>I7+I10</f>
        <v>2856.966</v>
      </c>
      <c r="J6" s="20"/>
      <c r="K6" s="20"/>
      <c r="L6" s="20">
        <f>L7+L10</f>
        <v>2856.966</v>
      </c>
      <c r="M6" s="20"/>
      <c r="N6" s="14"/>
      <c r="O6" s="14"/>
      <c r="P6" s="14"/>
      <c r="Q6" s="14"/>
      <c r="R6" s="14"/>
      <c r="S6" s="14"/>
    </row>
    <row r="7" s="3" customFormat="1" ht="38" customHeight="1" spans="1:19">
      <c r="A7" s="14"/>
      <c r="B7" s="16" t="s">
        <v>25</v>
      </c>
      <c r="C7" s="14"/>
      <c r="D7" s="14"/>
      <c r="E7" s="14"/>
      <c r="F7" s="14"/>
      <c r="G7" s="14"/>
      <c r="H7" s="14"/>
      <c r="I7" s="20">
        <f>I8+I9</f>
        <v>381.5</v>
      </c>
      <c r="J7" s="20"/>
      <c r="K7" s="20"/>
      <c r="L7" s="20">
        <f>L8+L9</f>
        <v>381.5</v>
      </c>
      <c r="M7" s="20"/>
      <c r="N7" s="14"/>
      <c r="O7" s="14"/>
      <c r="P7" s="14"/>
      <c r="Q7" s="14"/>
      <c r="R7" s="14"/>
      <c r="S7" s="14"/>
    </row>
    <row r="8" s="3" customFormat="1" ht="75" customHeight="1" spans="1:19">
      <c r="A8" s="14">
        <v>1</v>
      </c>
      <c r="B8" s="17" t="s">
        <v>26</v>
      </c>
      <c r="C8" s="17" t="s">
        <v>27</v>
      </c>
      <c r="D8" s="17" t="s">
        <v>28</v>
      </c>
      <c r="E8" s="17" t="s">
        <v>29</v>
      </c>
      <c r="F8" s="17" t="s">
        <v>30</v>
      </c>
      <c r="G8" s="17" t="s">
        <v>31</v>
      </c>
      <c r="H8" s="14" t="s">
        <v>32</v>
      </c>
      <c r="I8" s="14">
        <f>L8</f>
        <v>151.5</v>
      </c>
      <c r="J8" s="14"/>
      <c r="K8" s="14"/>
      <c r="L8" s="14">
        <v>151.5</v>
      </c>
      <c r="M8" s="14"/>
      <c r="N8" s="27">
        <v>20</v>
      </c>
      <c r="O8" s="27">
        <v>30</v>
      </c>
      <c r="P8" s="17" t="s">
        <v>33</v>
      </c>
      <c r="Q8" s="17" t="s">
        <v>34</v>
      </c>
      <c r="R8" s="17" t="s">
        <v>35</v>
      </c>
      <c r="S8" s="14"/>
    </row>
    <row r="9" s="3" customFormat="1" ht="81" customHeight="1" spans="1:19">
      <c r="A9" s="14">
        <v>2</v>
      </c>
      <c r="B9" s="18" t="s">
        <v>36</v>
      </c>
      <c r="C9" s="17" t="s">
        <v>37</v>
      </c>
      <c r="D9" s="17" t="s">
        <v>28</v>
      </c>
      <c r="E9" s="17" t="s">
        <v>38</v>
      </c>
      <c r="F9" s="17" t="s">
        <v>39</v>
      </c>
      <c r="G9" s="17" t="s">
        <v>40</v>
      </c>
      <c r="H9" s="14" t="s">
        <v>32</v>
      </c>
      <c r="I9" s="14">
        <f>L9</f>
        <v>230</v>
      </c>
      <c r="J9" s="14"/>
      <c r="K9" s="14"/>
      <c r="L9" s="14">
        <v>230</v>
      </c>
      <c r="M9" s="14"/>
      <c r="N9" s="27">
        <v>100</v>
      </c>
      <c r="O9" s="27">
        <v>420</v>
      </c>
      <c r="P9" s="17" t="s">
        <v>41</v>
      </c>
      <c r="Q9" s="17" t="s">
        <v>34</v>
      </c>
      <c r="R9" s="17" t="s">
        <v>42</v>
      </c>
      <c r="S9" s="14"/>
    </row>
    <row r="10" s="3" customFormat="1" ht="43" customHeight="1" spans="1:19">
      <c r="A10" s="14"/>
      <c r="B10" s="16" t="s">
        <v>43</v>
      </c>
      <c r="C10" s="14"/>
      <c r="D10" s="14"/>
      <c r="E10" s="14"/>
      <c r="F10" s="14"/>
      <c r="G10" s="14"/>
      <c r="H10" s="14"/>
      <c r="I10" s="20">
        <f>I11</f>
        <v>2475.466</v>
      </c>
      <c r="J10" s="14"/>
      <c r="K10" s="14"/>
      <c r="L10" s="20">
        <f>L11</f>
        <v>2475.466</v>
      </c>
      <c r="M10" s="14"/>
      <c r="N10" s="27"/>
      <c r="O10" s="27"/>
      <c r="P10" s="14"/>
      <c r="Q10" s="14"/>
      <c r="R10" s="14"/>
      <c r="S10" s="14"/>
    </row>
    <row r="11" s="3" customFormat="1" ht="72" customHeight="1" spans="1:19">
      <c r="A11" s="14">
        <v>3</v>
      </c>
      <c r="B11" s="14" t="s">
        <v>44</v>
      </c>
      <c r="C11" s="17" t="s">
        <v>27</v>
      </c>
      <c r="D11" s="17" t="s">
        <v>28</v>
      </c>
      <c r="E11" s="17" t="s">
        <v>45</v>
      </c>
      <c r="F11" s="17" t="s">
        <v>45</v>
      </c>
      <c r="G11" s="19" t="s">
        <v>46</v>
      </c>
      <c r="H11" s="14" t="s">
        <v>32</v>
      </c>
      <c r="I11" s="14">
        <f>L11</f>
        <v>2475.466</v>
      </c>
      <c r="J11" s="14"/>
      <c r="K11" s="14"/>
      <c r="L11" s="14">
        <v>2475.466</v>
      </c>
      <c r="M11" s="14"/>
      <c r="N11" s="27">
        <v>10023</v>
      </c>
      <c r="O11" s="27" t="s">
        <v>47</v>
      </c>
      <c r="P11" s="17" t="s">
        <v>48</v>
      </c>
      <c r="Q11" s="17" t="s">
        <v>49</v>
      </c>
      <c r="R11" s="17" t="s">
        <v>50</v>
      </c>
      <c r="S11" s="14"/>
    </row>
    <row r="12" s="3" customFormat="1" ht="35" customHeight="1" spans="1:19">
      <c r="A12" s="14"/>
      <c r="B12" s="15" t="s">
        <v>51</v>
      </c>
      <c r="C12" s="14"/>
      <c r="D12" s="14"/>
      <c r="E12" s="14"/>
      <c r="F12" s="14"/>
      <c r="G12" s="14"/>
      <c r="H12" s="14"/>
      <c r="I12" s="20">
        <f>I13+I16+I18</f>
        <v>1035</v>
      </c>
      <c r="J12" s="20"/>
      <c r="K12" s="20"/>
      <c r="L12" s="20">
        <f>L13+L16+L18</f>
        <v>1035</v>
      </c>
      <c r="M12" s="20"/>
      <c r="N12" s="14"/>
      <c r="O12" s="14"/>
      <c r="P12" s="14"/>
      <c r="Q12" s="14"/>
      <c r="R12" s="14"/>
      <c r="S12" s="14"/>
    </row>
    <row r="13" s="4" customFormat="1" ht="35" customHeight="1" spans="1:19">
      <c r="A13" s="14"/>
      <c r="B13" s="16" t="s">
        <v>52</v>
      </c>
      <c r="C13" s="20"/>
      <c r="D13" s="20"/>
      <c r="E13" s="20"/>
      <c r="F13" s="20"/>
      <c r="G13" s="20"/>
      <c r="H13" s="20"/>
      <c r="I13" s="20">
        <f>I14+I15</f>
        <v>180</v>
      </c>
      <c r="J13" s="20"/>
      <c r="K13" s="20"/>
      <c r="L13" s="20">
        <f>L14+L15</f>
        <v>180</v>
      </c>
      <c r="M13" s="20"/>
      <c r="N13" s="20"/>
      <c r="O13" s="20"/>
      <c r="P13" s="20"/>
      <c r="Q13" s="20"/>
      <c r="R13" s="20"/>
      <c r="S13" s="20"/>
    </row>
    <row r="14" s="3" customFormat="1" ht="75" customHeight="1" spans="1:19">
      <c r="A14" s="14">
        <v>4</v>
      </c>
      <c r="B14" s="17" t="s">
        <v>53</v>
      </c>
      <c r="C14" s="17" t="s">
        <v>37</v>
      </c>
      <c r="D14" s="17" t="s">
        <v>54</v>
      </c>
      <c r="E14" s="17" t="s">
        <v>55</v>
      </c>
      <c r="F14" s="17" t="s">
        <v>56</v>
      </c>
      <c r="G14" s="17" t="s">
        <v>57</v>
      </c>
      <c r="H14" s="21" t="s">
        <v>32</v>
      </c>
      <c r="I14" s="14">
        <f>L14</f>
        <v>100</v>
      </c>
      <c r="J14" s="14"/>
      <c r="K14" s="14"/>
      <c r="L14" s="14">
        <v>100</v>
      </c>
      <c r="M14" s="20"/>
      <c r="N14" s="14">
        <v>120</v>
      </c>
      <c r="O14" s="14">
        <v>260</v>
      </c>
      <c r="P14" s="17" t="s">
        <v>58</v>
      </c>
      <c r="Q14" s="17" t="s">
        <v>59</v>
      </c>
      <c r="R14" s="17" t="s">
        <v>60</v>
      </c>
      <c r="S14" s="14"/>
    </row>
    <row r="15" s="3" customFormat="1" ht="75" customHeight="1" spans="1:19">
      <c r="A15" s="14">
        <v>5</v>
      </c>
      <c r="B15" s="17" t="s">
        <v>61</v>
      </c>
      <c r="C15" s="17" t="s">
        <v>37</v>
      </c>
      <c r="D15" s="17" t="s">
        <v>54</v>
      </c>
      <c r="E15" s="17" t="s">
        <v>62</v>
      </c>
      <c r="F15" s="17" t="s">
        <v>63</v>
      </c>
      <c r="G15" s="17" t="s">
        <v>64</v>
      </c>
      <c r="H15" s="21" t="s">
        <v>32</v>
      </c>
      <c r="I15" s="14">
        <v>80</v>
      </c>
      <c r="J15" s="14"/>
      <c r="K15" s="14"/>
      <c r="L15" s="14">
        <v>80</v>
      </c>
      <c r="M15" s="20"/>
      <c r="N15" s="14">
        <v>674</v>
      </c>
      <c r="O15" s="14">
        <v>2678</v>
      </c>
      <c r="P15" s="17" t="s">
        <v>65</v>
      </c>
      <c r="Q15" s="17" t="s">
        <v>59</v>
      </c>
      <c r="R15" s="17" t="s">
        <v>60</v>
      </c>
      <c r="S15" s="14"/>
    </row>
    <row r="16" s="3" customFormat="1" ht="35" customHeight="1" spans="1:19">
      <c r="A16" s="14"/>
      <c r="B16" s="16" t="s">
        <v>66</v>
      </c>
      <c r="C16" s="14"/>
      <c r="D16" s="14"/>
      <c r="E16" s="14"/>
      <c r="F16" s="14"/>
      <c r="G16" s="14"/>
      <c r="H16" s="21"/>
      <c r="I16" s="20">
        <f>I17</f>
        <v>398</v>
      </c>
      <c r="J16" s="14"/>
      <c r="K16" s="14"/>
      <c r="L16" s="20">
        <f>L17</f>
        <v>398</v>
      </c>
      <c r="M16" s="20"/>
      <c r="N16" s="14"/>
      <c r="O16" s="14"/>
      <c r="P16" s="14"/>
      <c r="Q16" s="14"/>
      <c r="R16" s="14"/>
      <c r="S16" s="14"/>
    </row>
    <row r="17" s="3" customFormat="1" ht="87" customHeight="1" spans="1:19">
      <c r="A17" s="14">
        <v>6</v>
      </c>
      <c r="B17" s="17" t="s">
        <v>67</v>
      </c>
      <c r="C17" s="17" t="s">
        <v>37</v>
      </c>
      <c r="D17" s="17" t="s">
        <v>54</v>
      </c>
      <c r="E17" s="17" t="s">
        <v>68</v>
      </c>
      <c r="F17" s="17" t="s">
        <v>69</v>
      </c>
      <c r="G17" s="14" t="s">
        <v>70</v>
      </c>
      <c r="H17" s="14" t="s">
        <v>32</v>
      </c>
      <c r="I17" s="14">
        <f>L17</f>
        <v>398</v>
      </c>
      <c r="J17" s="14"/>
      <c r="K17" s="14"/>
      <c r="L17" s="14">
        <v>398</v>
      </c>
      <c r="M17" s="20"/>
      <c r="N17" s="14">
        <v>1000</v>
      </c>
      <c r="O17" s="14">
        <v>4000</v>
      </c>
      <c r="P17" s="17" t="s">
        <v>71</v>
      </c>
      <c r="Q17" s="17" t="s">
        <v>59</v>
      </c>
      <c r="R17" s="17" t="s">
        <v>72</v>
      </c>
      <c r="S17" s="14"/>
    </row>
    <row r="18" s="4" customFormat="1" ht="35" customHeight="1" spans="1:19">
      <c r="A18" s="14"/>
      <c r="B18" s="16" t="s">
        <v>73</v>
      </c>
      <c r="C18" s="20"/>
      <c r="D18" s="20"/>
      <c r="E18" s="20"/>
      <c r="F18" s="20"/>
      <c r="G18" s="20"/>
      <c r="H18" s="20"/>
      <c r="I18" s="20">
        <f>I19</f>
        <v>457</v>
      </c>
      <c r="J18" s="20"/>
      <c r="K18" s="20"/>
      <c r="L18" s="20">
        <f>L19</f>
        <v>457</v>
      </c>
      <c r="M18" s="20"/>
      <c r="N18" s="20"/>
      <c r="O18" s="20"/>
      <c r="P18" s="20"/>
      <c r="Q18" s="20"/>
      <c r="R18" s="20"/>
      <c r="S18" s="20"/>
    </row>
    <row r="19" s="5" customFormat="1" ht="159" customHeight="1" spans="1:19">
      <c r="A19" s="22">
        <v>7</v>
      </c>
      <c r="B19" s="17" t="s">
        <v>74</v>
      </c>
      <c r="C19" s="17" t="s">
        <v>37</v>
      </c>
      <c r="D19" s="17" t="s">
        <v>28</v>
      </c>
      <c r="E19" s="17" t="s">
        <v>68</v>
      </c>
      <c r="F19" s="17" t="s">
        <v>69</v>
      </c>
      <c r="G19" s="14" t="s">
        <v>75</v>
      </c>
      <c r="H19" s="14" t="s">
        <v>32</v>
      </c>
      <c r="I19" s="14">
        <v>457</v>
      </c>
      <c r="J19" s="22"/>
      <c r="K19" s="14"/>
      <c r="L19" s="22">
        <v>457</v>
      </c>
      <c r="M19" s="22"/>
      <c r="N19" s="22">
        <v>416</v>
      </c>
      <c r="O19" s="22">
        <v>1044</v>
      </c>
      <c r="P19" s="17" t="s">
        <v>71</v>
      </c>
      <c r="Q19" s="17" t="s">
        <v>59</v>
      </c>
      <c r="R19" s="17" t="s">
        <v>76</v>
      </c>
      <c r="S19" s="22"/>
    </row>
    <row r="20" s="3" customFormat="1" ht="36" customHeight="1" spans="1:19">
      <c r="A20" s="14"/>
      <c r="B20" s="15" t="s">
        <v>77</v>
      </c>
      <c r="C20" s="14"/>
      <c r="D20" s="14"/>
      <c r="E20" s="14"/>
      <c r="F20" s="14"/>
      <c r="G20" s="14"/>
      <c r="H20" s="14"/>
      <c r="I20" s="20">
        <f>I21+I23</f>
        <v>1100</v>
      </c>
      <c r="J20" s="20"/>
      <c r="K20" s="20"/>
      <c r="L20" s="20">
        <f>L21+L23</f>
        <v>1100</v>
      </c>
      <c r="M20" s="14"/>
      <c r="N20" s="14"/>
      <c r="O20" s="14"/>
      <c r="P20" s="14"/>
      <c r="Q20" s="14"/>
      <c r="R20" s="14"/>
      <c r="S20" s="14"/>
    </row>
    <row r="21" s="4" customFormat="1" ht="36" customHeight="1" spans="1:19">
      <c r="A21" s="14"/>
      <c r="B21" s="23" t="s">
        <v>78</v>
      </c>
      <c r="C21" s="20"/>
      <c r="D21" s="20"/>
      <c r="E21" s="20"/>
      <c r="F21" s="20"/>
      <c r="G21" s="20"/>
      <c r="H21" s="20"/>
      <c r="I21" s="20">
        <f>I22</f>
        <v>1088.37</v>
      </c>
      <c r="J21" s="20"/>
      <c r="K21" s="20"/>
      <c r="L21" s="20">
        <f>L22</f>
        <v>1088.37</v>
      </c>
      <c r="M21" s="20"/>
      <c r="N21" s="20"/>
      <c r="O21" s="20"/>
      <c r="P21" s="20"/>
      <c r="Q21" s="20"/>
      <c r="R21" s="20"/>
      <c r="S21" s="14"/>
    </row>
    <row r="22" s="5" customFormat="1" ht="71" customHeight="1" spans="1:19">
      <c r="A22" s="22">
        <v>8</v>
      </c>
      <c r="B22" s="17" t="s">
        <v>79</v>
      </c>
      <c r="C22" s="17" t="s">
        <v>27</v>
      </c>
      <c r="D22" s="17" t="s">
        <v>80</v>
      </c>
      <c r="E22" s="17" t="s">
        <v>81</v>
      </c>
      <c r="F22" s="17" t="s">
        <v>45</v>
      </c>
      <c r="G22" s="17" t="s">
        <v>82</v>
      </c>
      <c r="H22" s="14" t="s">
        <v>32</v>
      </c>
      <c r="I22" s="14">
        <f>L22</f>
        <v>1088.37</v>
      </c>
      <c r="J22" s="22"/>
      <c r="K22" s="14"/>
      <c r="L22" s="22">
        <v>1088.37</v>
      </c>
      <c r="M22" s="22"/>
      <c r="N22" s="22" t="s">
        <v>47</v>
      </c>
      <c r="O22" s="22">
        <v>5000</v>
      </c>
      <c r="P22" s="17" t="s">
        <v>83</v>
      </c>
      <c r="Q22" s="17" t="s">
        <v>84</v>
      </c>
      <c r="R22" s="17" t="s">
        <v>85</v>
      </c>
      <c r="S22" s="14"/>
    </row>
    <row r="23" s="4" customFormat="1" ht="68" customHeight="1" spans="1:19">
      <c r="A23" s="14"/>
      <c r="B23" s="23" t="s">
        <v>86</v>
      </c>
      <c r="C23" s="20"/>
      <c r="D23" s="20"/>
      <c r="E23" s="20"/>
      <c r="F23" s="20"/>
      <c r="G23" s="20"/>
      <c r="H23" s="20"/>
      <c r="I23" s="20">
        <v>11.63</v>
      </c>
      <c r="J23" s="20"/>
      <c r="K23" s="20"/>
      <c r="L23" s="20">
        <f>L24</f>
        <v>11.63</v>
      </c>
      <c r="M23" s="20"/>
      <c r="N23" s="20"/>
      <c r="O23" s="20"/>
      <c r="P23" s="20"/>
      <c r="Q23" s="20"/>
      <c r="R23" s="20"/>
      <c r="S23" s="20"/>
    </row>
    <row r="24" s="5" customFormat="1" ht="71" customHeight="1" spans="1:19">
      <c r="A24" s="22">
        <v>9</v>
      </c>
      <c r="B24" s="17" t="s">
        <v>87</v>
      </c>
      <c r="C24" s="17" t="s">
        <v>27</v>
      </c>
      <c r="D24" s="17" t="s">
        <v>80</v>
      </c>
      <c r="E24" s="17" t="s">
        <v>81</v>
      </c>
      <c r="F24" s="17" t="s">
        <v>45</v>
      </c>
      <c r="G24" s="17" t="s">
        <v>88</v>
      </c>
      <c r="H24" s="14" t="s">
        <v>32</v>
      </c>
      <c r="I24" s="14">
        <v>11.63</v>
      </c>
      <c r="J24" s="14"/>
      <c r="K24" s="14"/>
      <c r="L24" s="22">
        <v>11.63</v>
      </c>
      <c r="M24" s="22"/>
      <c r="N24" s="22" t="s">
        <v>47</v>
      </c>
      <c r="O24" s="22">
        <v>241</v>
      </c>
      <c r="P24" s="17" t="s">
        <v>89</v>
      </c>
      <c r="Q24" s="17" t="s">
        <v>90</v>
      </c>
      <c r="R24" s="17" t="s">
        <v>91</v>
      </c>
      <c r="S24" s="22"/>
    </row>
    <row r="25" s="3" customFormat="1" ht="41" customHeight="1" spans="1:19">
      <c r="A25" s="14"/>
      <c r="B25" s="15" t="s">
        <v>92</v>
      </c>
      <c r="C25" s="14"/>
      <c r="D25" s="14"/>
      <c r="E25" s="14"/>
      <c r="F25" s="14"/>
      <c r="G25" s="14"/>
      <c r="H25" s="14"/>
      <c r="I25" s="20">
        <f>SUM(I26:I26)</f>
        <v>50.034</v>
      </c>
      <c r="J25" s="20"/>
      <c r="K25" s="20"/>
      <c r="L25" s="20">
        <f>SUM(L26:L26)</f>
        <v>50.034</v>
      </c>
      <c r="M25" s="20"/>
      <c r="N25" s="14"/>
      <c r="O25" s="14"/>
      <c r="P25" s="14"/>
      <c r="Q25" s="14"/>
      <c r="R25" s="14"/>
      <c r="S25" s="14"/>
    </row>
    <row r="26" s="5" customFormat="1" ht="70" customHeight="1" spans="1:19">
      <c r="A26" s="22">
        <v>10</v>
      </c>
      <c r="B26" s="17" t="s">
        <v>93</v>
      </c>
      <c r="C26" s="17" t="s">
        <v>27</v>
      </c>
      <c r="D26" s="17" t="s">
        <v>28</v>
      </c>
      <c r="E26" s="17" t="s">
        <v>45</v>
      </c>
      <c r="F26" s="17" t="s">
        <v>45</v>
      </c>
      <c r="G26" s="17" t="s">
        <v>94</v>
      </c>
      <c r="H26" s="14" t="s">
        <v>32</v>
      </c>
      <c r="I26" s="14">
        <f>L26</f>
        <v>50.034</v>
      </c>
      <c r="J26" s="22"/>
      <c r="K26" s="14"/>
      <c r="L26" s="22">
        <v>50.034</v>
      </c>
      <c r="M26" s="22"/>
      <c r="N26" s="22" t="s">
        <v>47</v>
      </c>
      <c r="O26" s="22" t="s">
        <v>47</v>
      </c>
      <c r="P26" s="17" t="s">
        <v>95</v>
      </c>
      <c r="Q26" s="17" t="s">
        <v>96</v>
      </c>
      <c r="R26" s="17" t="s">
        <v>97</v>
      </c>
      <c r="S26" s="22"/>
    </row>
  </sheetData>
  <mergeCells count="16">
    <mergeCell ref="A1:R1"/>
    <mergeCell ref="J3:M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</mergeCells>
  <pageMargins left="0.751388888888889" right="0.751388888888889" top="0.826388888888889" bottom="1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WPS_1469088782</cp:lastModifiedBy>
  <dcterms:created xsi:type="dcterms:W3CDTF">2021-12-27T02:39:00Z</dcterms:created>
  <dcterms:modified xsi:type="dcterms:W3CDTF">2022-03-24T10:30:12Z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67E41CED60BC451A9B91ACE256A1D88A</vt:lpwstr>
  </property>
  <property fmtid="{D5CDD505-2E9C-101B-9397-08002B2CF9AE}" pid="3" name="KSOProductBuildVer">
    <vt:lpwstr>2052-11.1.0.11365</vt:lpwstr>
  </property>
</Properties>
</file>