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<sst xmlns="http://schemas.openxmlformats.org/spreadsheetml/2006/main" count="38" uniqueCount="10">
  <si>
    <t>职位代码</t>
  </si>
  <si>
    <t>准考证号</t>
  </si>
  <si>
    <t>考场号</t>
  </si>
  <si>
    <t>座位号</t>
  </si>
  <si>
    <t>职业能力倾向测试</t>
  </si>
  <si>
    <t>综合应用能力</t>
  </si>
  <si>
    <t>01-办公室工作人员(萧县融资担保有限公司)</t>
  </si>
  <si>
    <t>02-法务工作人员(萧县融资担保有限公司)</t>
  </si>
  <si>
    <t>03-风控部人员(萧县融资担保有限公司)</t>
  </si>
  <si>
    <t>04-业务工作人员(萧县融资担保有限公司)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</si>
</sst>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J9" sqref="J9"/>
    </sheetView>
  </sheetViews>
  <sheetFormatPr defaultColWidth="8.8" defaultRowHeight="20.6" customHeight="1" outlineLevelCol="5"/>
  <cols>
    <col min="1" max="1" width="20.125" style="1" customWidth="1"/>
    <col min="2" max="2" width="14.5" style="1" customWidth="1"/>
    <col min="3" max="3" width="10.2" style="1" customWidth="1"/>
    <col min="4" max="4" width="8.8" style="1"/>
    <col min="5" max="5" width="18" style="2" customWidth="1"/>
    <col min="6" max="6" width="14.1" style="2" customWidth="1"/>
    <col min="7" max="16376" width="8.8" style="1"/>
    <col min="16377" max="16384" width="8.8" style="3"/>
  </cols>
  <sheetData>
    <row r="1" s="1" customFormat="1" customHeight="1" spans="1: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="1" customFormat="1" customHeight="1" spans="1:6">
      <c r="A2" s="4" t="s">
        <v>6</v>
      </c>
      <c r="B2" s="5" t="str">
        <f>"202200101"</f>
        <v>202200101</v>
      </c>
      <c r="C2" s="5" t="str">
        <f t="shared" ref="C2:C17" si="0">"01"</f>
        <v>01</v>
      </c>
      <c r="D2" s="5" t="str">
        <f>"01"</f>
        <v>01</v>
      </c>
      <c r="E2" s="5">
        <v>84.1</v>
      </c>
      <c r="F2" s="5">
        <v>126</v>
      </c>
    </row>
    <row r="3" s="1" customFormat="1" customHeight="1" spans="1:6">
      <c r="A3" s="4" t="s">
        <v>6</v>
      </c>
      <c r="B3" s="5" t="str">
        <f>"202200102"</f>
        <v>202200102</v>
      </c>
      <c r="C3" s="5" t="str">
        <f t="shared" si="0"/>
        <v>01</v>
      </c>
      <c r="D3" s="5" t="str">
        <f>"02"</f>
        <v>02</v>
      </c>
      <c r="E3" s="5">
        <v>0</v>
      </c>
      <c r="F3" s="5">
        <v>0</v>
      </c>
    </row>
    <row r="4" s="1" customFormat="1" customHeight="1" spans="1:6">
      <c r="A4" s="4" t="s">
        <v>6</v>
      </c>
      <c r="B4" s="5" t="str">
        <f>"202200103"</f>
        <v>202200103</v>
      </c>
      <c r="C4" s="5" t="str">
        <f t="shared" si="0"/>
        <v>01</v>
      </c>
      <c r="D4" s="5" t="str">
        <f>"03"</f>
        <v>03</v>
      </c>
      <c r="E4" s="5">
        <v>95.3</v>
      </c>
      <c r="F4" s="5">
        <v>127</v>
      </c>
    </row>
    <row r="5" s="1" customFormat="1" customHeight="1" spans="1:6">
      <c r="A5" s="4" t="s">
        <v>6</v>
      </c>
      <c r="B5" s="5" t="str">
        <f>"202200104"</f>
        <v>202200104</v>
      </c>
      <c r="C5" s="5" t="str">
        <f t="shared" si="0"/>
        <v>01</v>
      </c>
      <c r="D5" s="5" t="str">
        <f>"04"</f>
        <v>04</v>
      </c>
      <c r="E5" s="5">
        <v>110.3</v>
      </c>
      <c r="F5" s="5">
        <v>120</v>
      </c>
    </row>
    <row r="6" s="1" customFormat="1" customHeight="1" spans="1:6">
      <c r="A6" s="4" t="s">
        <v>6</v>
      </c>
      <c r="B6" s="5" t="str">
        <f>"202200105"</f>
        <v>202200105</v>
      </c>
      <c r="C6" s="5" t="str">
        <f t="shared" si="0"/>
        <v>01</v>
      </c>
      <c r="D6" s="5" t="str">
        <f>"05"</f>
        <v>05</v>
      </c>
      <c r="E6" s="5">
        <v>108.3</v>
      </c>
      <c r="F6" s="5">
        <v>121</v>
      </c>
    </row>
    <row r="7" s="1" customFormat="1" customHeight="1" spans="1:6">
      <c r="A7" s="4" t="s">
        <v>7</v>
      </c>
      <c r="B7" s="5" t="str">
        <f>"202200106"</f>
        <v>202200106</v>
      </c>
      <c r="C7" s="5" t="str">
        <f t="shared" si="0"/>
        <v>01</v>
      </c>
      <c r="D7" s="5" t="str">
        <f>"06"</f>
        <v>06</v>
      </c>
      <c r="E7" s="5">
        <v>95.2</v>
      </c>
      <c r="F7" s="5">
        <v>123</v>
      </c>
    </row>
    <row r="8" s="1" customFormat="1" customHeight="1" spans="1:6">
      <c r="A8" s="4" t="s">
        <v>7</v>
      </c>
      <c r="B8" s="5" t="str">
        <f>"202200107"</f>
        <v>202200107</v>
      </c>
      <c r="C8" s="5" t="str">
        <f t="shared" si="0"/>
        <v>01</v>
      </c>
      <c r="D8" s="5" t="str">
        <f>"07"</f>
        <v>07</v>
      </c>
      <c r="E8" s="5">
        <v>80.1</v>
      </c>
      <c r="F8" s="5">
        <v>122</v>
      </c>
    </row>
    <row r="9" s="1" customFormat="1" customHeight="1" spans="1:6">
      <c r="A9" s="4" t="s">
        <v>7</v>
      </c>
      <c r="B9" s="5" t="str">
        <f>"202200108"</f>
        <v>202200108</v>
      </c>
      <c r="C9" s="5" t="str">
        <f t="shared" si="0"/>
        <v>01</v>
      </c>
      <c r="D9" s="5" t="str">
        <f>"08"</f>
        <v>08</v>
      </c>
      <c r="E9" s="5">
        <v>101.5</v>
      </c>
      <c r="F9" s="5">
        <v>127</v>
      </c>
    </row>
    <row r="10" s="1" customFormat="1" customHeight="1" spans="1:6">
      <c r="A10" s="4" t="s">
        <v>7</v>
      </c>
      <c r="B10" s="5" t="str">
        <f>"202200109"</f>
        <v>202200109</v>
      </c>
      <c r="C10" s="5" t="str">
        <f t="shared" si="0"/>
        <v>01</v>
      </c>
      <c r="D10" s="5" t="str">
        <f>"09"</f>
        <v>09</v>
      </c>
      <c r="E10" s="5">
        <v>108.5</v>
      </c>
      <c r="F10" s="5">
        <v>128</v>
      </c>
    </row>
    <row r="11" s="1" customFormat="1" customHeight="1" spans="1:6">
      <c r="A11" s="4" t="s">
        <v>7</v>
      </c>
      <c r="B11" s="5" t="str">
        <f>"202200110"</f>
        <v>202200110</v>
      </c>
      <c r="C11" s="5" t="str">
        <f t="shared" si="0"/>
        <v>01</v>
      </c>
      <c r="D11" s="5" t="str">
        <f>"10"</f>
        <v>10</v>
      </c>
      <c r="E11" s="5">
        <v>0</v>
      </c>
      <c r="F11" s="5">
        <v>0</v>
      </c>
    </row>
    <row r="12" s="1" customFormat="1" customHeight="1" spans="1:6">
      <c r="A12" s="4" t="s">
        <v>7</v>
      </c>
      <c r="B12" s="5" t="str">
        <f>"202200111"</f>
        <v>202200111</v>
      </c>
      <c r="C12" s="5" t="str">
        <f t="shared" si="0"/>
        <v>01</v>
      </c>
      <c r="D12" s="5" t="str">
        <f>"11"</f>
        <v>11</v>
      </c>
      <c r="E12" s="5">
        <v>76.1</v>
      </c>
      <c r="F12" s="5">
        <v>126</v>
      </c>
    </row>
    <row r="13" s="1" customFormat="1" customHeight="1" spans="1:6">
      <c r="A13" s="4" t="s">
        <v>7</v>
      </c>
      <c r="B13" s="5" t="str">
        <f>"202200112"</f>
        <v>202200112</v>
      </c>
      <c r="C13" s="5" t="str">
        <f t="shared" si="0"/>
        <v>01</v>
      </c>
      <c r="D13" s="5" t="str">
        <f>"12"</f>
        <v>12</v>
      </c>
      <c r="E13" s="5">
        <v>0</v>
      </c>
      <c r="F13" s="5">
        <v>0</v>
      </c>
    </row>
    <row r="14" s="1" customFormat="1" customHeight="1" spans="1:6">
      <c r="A14" s="4" t="s">
        <v>7</v>
      </c>
      <c r="B14" s="5" t="str">
        <f>"202200113"</f>
        <v>202200113</v>
      </c>
      <c r="C14" s="5" t="str">
        <f t="shared" si="0"/>
        <v>01</v>
      </c>
      <c r="D14" s="5" t="str">
        <f>"13"</f>
        <v>13</v>
      </c>
      <c r="E14" s="5">
        <v>80.9</v>
      </c>
      <c r="F14" s="5">
        <v>125</v>
      </c>
    </row>
    <row r="15" s="1" customFormat="1" customHeight="1" spans="1:6">
      <c r="A15" s="4" t="s">
        <v>7</v>
      </c>
      <c r="B15" s="5" t="str">
        <f>"202200114"</f>
        <v>202200114</v>
      </c>
      <c r="C15" s="5" t="str">
        <f t="shared" si="0"/>
        <v>01</v>
      </c>
      <c r="D15" s="5" t="str">
        <f>"14"</f>
        <v>14</v>
      </c>
      <c r="E15" s="5">
        <v>88.4</v>
      </c>
      <c r="F15" s="5">
        <v>124</v>
      </c>
    </row>
    <row r="16" s="1" customFormat="1" customHeight="1" spans="1:6">
      <c r="A16" s="4" t="s">
        <v>8</v>
      </c>
      <c r="B16" s="5" t="str">
        <f>"202200115"</f>
        <v>202200115</v>
      </c>
      <c r="C16" s="5" t="str">
        <f t="shared" si="0"/>
        <v>01</v>
      </c>
      <c r="D16" s="5" t="str">
        <f>"15"</f>
        <v>15</v>
      </c>
      <c r="E16" s="5">
        <v>0</v>
      </c>
      <c r="F16" s="5">
        <v>0</v>
      </c>
    </row>
    <row r="17" s="1" customFormat="1" customHeight="1" spans="1:6">
      <c r="A17" s="4" t="s">
        <v>8</v>
      </c>
      <c r="B17" s="5" t="str">
        <f>"202200116"</f>
        <v>202200116</v>
      </c>
      <c r="C17" s="5" t="str">
        <f t="shared" si="0"/>
        <v>01</v>
      </c>
      <c r="D17" s="5" t="str">
        <f>"16"</f>
        <v>16</v>
      </c>
      <c r="E17" s="5">
        <v>91.3</v>
      </c>
      <c r="F17" s="5">
        <v>127</v>
      </c>
    </row>
    <row r="18" s="1" customFormat="1" customHeight="1" spans="1:6">
      <c r="A18" s="4" t="s">
        <v>8</v>
      </c>
      <c r="B18" s="5" t="str">
        <f>"202200217"</f>
        <v>202200217</v>
      </c>
      <c r="C18" s="5" t="str">
        <f t="shared" ref="C18:C33" si="1">"02"</f>
        <v>02</v>
      </c>
      <c r="D18" s="5" t="str">
        <f>"17"</f>
        <v>17</v>
      </c>
      <c r="E18" s="5">
        <v>0</v>
      </c>
      <c r="F18" s="5">
        <v>0</v>
      </c>
    </row>
    <row r="19" s="1" customFormat="1" customHeight="1" spans="1:6">
      <c r="A19" s="4" t="s">
        <v>8</v>
      </c>
      <c r="B19" s="5" t="str">
        <f>"202200218"</f>
        <v>202200218</v>
      </c>
      <c r="C19" s="5" t="str">
        <f t="shared" si="1"/>
        <v>02</v>
      </c>
      <c r="D19" s="5" t="str">
        <f>"18"</f>
        <v>18</v>
      </c>
      <c r="E19" s="5">
        <v>79.3</v>
      </c>
      <c r="F19" s="5">
        <v>125</v>
      </c>
    </row>
    <row r="20" s="1" customFormat="1" customHeight="1" spans="1:6">
      <c r="A20" s="4" t="s">
        <v>8</v>
      </c>
      <c r="B20" s="5" t="str">
        <f>"202200219"</f>
        <v>202200219</v>
      </c>
      <c r="C20" s="5" t="str">
        <f t="shared" si="1"/>
        <v>02</v>
      </c>
      <c r="D20" s="5" t="str">
        <f>"19"</f>
        <v>19</v>
      </c>
      <c r="E20" s="5">
        <v>93.6</v>
      </c>
      <c r="F20" s="5">
        <v>128</v>
      </c>
    </row>
    <row r="21" s="1" customFormat="1" customHeight="1" spans="1:6">
      <c r="A21" s="4" t="s">
        <v>8</v>
      </c>
      <c r="B21" s="5" t="str">
        <f>"202200220"</f>
        <v>202200220</v>
      </c>
      <c r="C21" s="5" t="str">
        <f t="shared" si="1"/>
        <v>02</v>
      </c>
      <c r="D21" s="5" t="str">
        <f>"20"</f>
        <v>20</v>
      </c>
      <c r="E21" s="5">
        <v>0</v>
      </c>
      <c r="F21" s="5">
        <v>0</v>
      </c>
    </row>
    <row r="22" s="1" customFormat="1" customHeight="1" spans="1:6">
      <c r="A22" s="4" t="s">
        <v>8</v>
      </c>
      <c r="B22" s="5" t="str">
        <f>"202200221"</f>
        <v>202200221</v>
      </c>
      <c r="C22" s="5" t="str">
        <f t="shared" si="1"/>
        <v>02</v>
      </c>
      <c r="D22" s="5" t="str">
        <f>"21"</f>
        <v>21</v>
      </c>
      <c r="E22" s="5">
        <v>95.3</v>
      </c>
      <c r="F22" s="5">
        <v>120</v>
      </c>
    </row>
    <row r="23" s="1" customFormat="1" customHeight="1" spans="1:6">
      <c r="A23" s="4" t="s">
        <v>8</v>
      </c>
      <c r="B23" s="5" t="str">
        <f>"202200222"</f>
        <v>202200222</v>
      </c>
      <c r="C23" s="5" t="str">
        <f t="shared" si="1"/>
        <v>02</v>
      </c>
      <c r="D23" s="5" t="str">
        <f>"22"</f>
        <v>22</v>
      </c>
      <c r="E23" s="5">
        <v>108.3</v>
      </c>
      <c r="F23" s="5">
        <v>122</v>
      </c>
    </row>
    <row r="24" s="1" customFormat="1" customHeight="1" spans="1:6">
      <c r="A24" s="4" t="s">
        <v>8</v>
      </c>
      <c r="B24" s="5" t="str">
        <f>"202200223"</f>
        <v>202200223</v>
      </c>
      <c r="C24" s="5" t="str">
        <f t="shared" si="1"/>
        <v>02</v>
      </c>
      <c r="D24" s="5" t="str">
        <f>"23"</f>
        <v>23</v>
      </c>
      <c r="E24" s="5">
        <v>97.2</v>
      </c>
      <c r="F24" s="5">
        <v>119</v>
      </c>
    </row>
    <row r="25" s="1" customFormat="1" customHeight="1" spans="1:6">
      <c r="A25" s="4" t="s">
        <v>9</v>
      </c>
      <c r="B25" s="5" t="str">
        <f>"202200224"</f>
        <v>202200224</v>
      </c>
      <c r="C25" s="5" t="str">
        <f t="shared" si="1"/>
        <v>02</v>
      </c>
      <c r="D25" s="5" t="str">
        <f>"24"</f>
        <v>24</v>
      </c>
      <c r="E25" s="5">
        <v>113.6</v>
      </c>
      <c r="F25" s="5">
        <v>121</v>
      </c>
    </row>
    <row r="26" s="1" customFormat="1" customHeight="1" spans="1:6">
      <c r="A26" s="4" t="s">
        <v>9</v>
      </c>
      <c r="B26" s="5" t="str">
        <f>"202200225"</f>
        <v>202200225</v>
      </c>
      <c r="C26" s="5" t="str">
        <f t="shared" si="1"/>
        <v>02</v>
      </c>
      <c r="D26" s="5" t="str">
        <f>"25"</f>
        <v>25</v>
      </c>
      <c r="E26" s="5">
        <v>76.1</v>
      </c>
      <c r="F26" s="5">
        <v>95</v>
      </c>
    </row>
    <row r="27" s="1" customFormat="1" customHeight="1" spans="1:6">
      <c r="A27" s="4" t="s">
        <v>9</v>
      </c>
      <c r="B27" s="5" t="str">
        <f>"202200226"</f>
        <v>202200226</v>
      </c>
      <c r="C27" s="5" t="str">
        <f t="shared" si="1"/>
        <v>02</v>
      </c>
      <c r="D27" s="5" t="str">
        <f>"26"</f>
        <v>26</v>
      </c>
      <c r="E27" s="5">
        <v>0</v>
      </c>
      <c r="F27" s="5">
        <v>0</v>
      </c>
    </row>
    <row r="28" s="1" customFormat="1" customHeight="1" spans="1:6">
      <c r="A28" s="4" t="s">
        <v>9</v>
      </c>
      <c r="B28" s="5" t="str">
        <f>"202200227"</f>
        <v>202200227</v>
      </c>
      <c r="C28" s="5" t="str">
        <f t="shared" si="1"/>
        <v>02</v>
      </c>
      <c r="D28" s="5" t="str">
        <f>"27"</f>
        <v>27</v>
      </c>
      <c r="E28" s="5">
        <v>0</v>
      </c>
      <c r="F28" s="5">
        <v>0</v>
      </c>
    </row>
    <row r="29" s="1" customFormat="1" customHeight="1" spans="1:6">
      <c r="A29" s="4" t="s">
        <v>9</v>
      </c>
      <c r="B29" s="5" t="str">
        <f>"202200228"</f>
        <v>202200228</v>
      </c>
      <c r="C29" s="5" t="str">
        <f t="shared" si="1"/>
        <v>02</v>
      </c>
      <c r="D29" s="5" t="str">
        <f>"28"</f>
        <v>28</v>
      </c>
      <c r="E29" s="5">
        <v>85</v>
      </c>
      <c r="F29" s="5">
        <v>113</v>
      </c>
    </row>
    <row r="30" s="1" customFormat="1" customHeight="1" spans="1:6">
      <c r="A30" s="4" t="s">
        <v>9</v>
      </c>
      <c r="B30" s="5" t="str">
        <f>"202200229"</f>
        <v>202200229</v>
      </c>
      <c r="C30" s="5" t="str">
        <f t="shared" si="1"/>
        <v>02</v>
      </c>
      <c r="D30" s="5" t="str">
        <f>"29"</f>
        <v>29</v>
      </c>
      <c r="E30" s="5">
        <v>107.8</v>
      </c>
      <c r="F30" s="5">
        <v>111</v>
      </c>
    </row>
    <row r="31" s="1" customFormat="1" customHeight="1" spans="1:6">
      <c r="A31" s="4" t="s">
        <v>9</v>
      </c>
      <c r="B31" s="5" t="str">
        <f>"202200230"</f>
        <v>202200230</v>
      </c>
      <c r="C31" s="5" t="str">
        <f t="shared" si="1"/>
        <v>02</v>
      </c>
      <c r="D31" s="5" t="str">
        <f>"30"</f>
        <v>30</v>
      </c>
      <c r="E31" s="5">
        <v>90.4</v>
      </c>
      <c r="F31" s="5">
        <v>122</v>
      </c>
    </row>
    <row r="32" s="1" customFormat="1" customHeight="1" spans="1:6">
      <c r="A32" s="4" t="s">
        <v>9</v>
      </c>
      <c r="B32" s="5" t="str">
        <f>"202200231"</f>
        <v>202200231</v>
      </c>
      <c r="C32" s="5" t="str">
        <f t="shared" si="1"/>
        <v>02</v>
      </c>
      <c r="D32" s="5" t="str">
        <f>"31"</f>
        <v>31</v>
      </c>
      <c r="E32" s="5">
        <v>88.7</v>
      </c>
      <c r="F32" s="5">
        <v>125</v>
      </c>
    </row>
    <row r="33" s="1" customFormat="1" customHeight="1" spans="1:6">
      <c r="A33" s="4" t="s">
        <v>9</v>
      </c>
      <c r="B33" s="5" t="str">
        <f>"202200232"</f>
        <v>202200232</v>
      </c>
      <c r="C33" s="5" t="str">
        <f t="shared" si="1"/>
        <v>02</v>
      </c>
      <c r="D33" s="5" t="str">
        <f>"32"</f>
        <v>32</v>
      </c>
      <c r="E33" s="5">
        <v>97.5</v>
      </c>
      <c r="F33" s="5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鱼鱼</cp:lastModifiedBy>
  <dcterms:created xsi:type="dcterms:W3CDTF">2022-05-06T06:58:13Z</dcterms:created>
  <dcterms:modified xsi:type="dcterms:W3CDTF">2022-05-06T06:58:59Z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ABA60ED9884E48538AF353A43CABF9F9</vt:lpwstr>
  </property>
  <property fmtid="{D5CDD505-2E9C-101B-9397-08002B2CF9AE}" pid="3" name="KSOProductBuildVer">
    <vt:lpwstr>2052-11.1.0.11691</vt:lpwstr>
  </property>
</Properties>
</file>