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总成绩" sheetId="1" r:id="rId1"/>
  </sheets>
  <calcPr calcId="144525"/>
</workbook>
</file>

<file path=xl/sharedStrings.xml><?xml version="1.0" encoding="utf-8"?>
<sst xmlns="http://schemas.openxmlformats.org/spreadsheetml/2006/main" count="18" uniqueCount="15">
  <si>
    <t>萧县张江科创投资管理有限公司招聘工作人员体检人员名单</t>
  </si>
  <si>
    <t>序号</t>
  </si>
  <si>
    <t>职位代码</t>
  </si>
  <si>
    <t>准考证号</t>
  </si>
  <si>
    <t>公共
知识</t>
  </si>
  <si>
    <t>申论/
专业知识</t>
  </si>
  <si>
    <t>笔试总成绩</t>
  </si>
  <si>
    <t>面试成绩</t>
  </si>
  <si>
    <t>总成绩</t>
  </si>
  <si>
    <t>备注</t>
  </si>
  <si>
    <t>01-综合办公室</t>
  </si>
  <si>
    <t>02-运营管理部</t>
  </si>
  <si>
    <t>03-招商引资部</t>
  </si>
  <si>
    <t>04-科创发展部</t>
  </si>
  <si>
    <t>05-财务管理部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</si>
</sst>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8"/>
      <name val="方正小标宋简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5" borderId="4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19" fillId="14" borderId="2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zoomScale="85" zoomScaleNormal="85" zoomScaleSheetLayoutView="60" workbookViewId="0">
      <selection activeCell="K4" sqref="K4"/>
    </sheetView>
  </sheetViews>
  <sheetFormatPr defaultColWidth="9" defaultRowHeight="13.5"/>
  <cols>
    <col min="1" max="1" width="5.125" style="1" customWidth="1"/>
    <col min="2" max="2" width="14.125" style="1" customWidth="1"/>
    <col min="3" max="3" width="10.375" style="1" customWidth="1"/>
    <col min="4" max="4" width="6.60833333333333" style="1" customWidth="1"/>
    <col min="5" max="6" width="10.4416666666667" style="1" customWidth="1"/>
    <col min="7" max="7" width="8.125" style="1" customWidth="1"/>
    <col min="8" max="8" width="7" style="1" customWidth="1"/>
    <col min="9" max="9" width="7.64166666666667" style="1" customWidth="1"/>
    <col min="10" max="16384" width="9" style="1"/>
  </cols>
  <sheetData>
    <row r="1" ht="55" customHeight="1" spans="1:9">
      <c r="A1" s="2" t="s">
        <v>0</v>
      </c>
      <c r="B1" s="3"/>
      <c r="C1" s="4"/>
      <c r="D1" s="4"/>
      <c r="E1" s="4"/>
      <c r="F1" s="4"/>
      <c r="G1" s="4"/>
      <c r="H1" s="4"/>
      <c r="I1" s="4"/>
    </row>
    <row r="2" s="1" customFormat="1" ht="38" customHeight="1" spans="1:9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5" t="s">
        <v>9</v>
      </c>
    </row>
    <row r="3" ht="24" customHeight="1" spans="1:9">
      <c r="A3" s="7">
        <v>1</v>
      </c>
      <c r="B3" s="7" t="s">
        <v>10</v>
      </c>
      <c r="C3" s="7" t="str">
        <f>"225010102"</f>
        <v>225010102</v>
      </c>
      <c r="D3" s="7">
        <v>64.5</v>
      </c>
      <c r="E3" s="7">
        <f>54</f>
        <v>54</v>
      </c>
      <c r="F3" s="7">
        <f t="shared" ref="F3:F10" si="0">D3+E3</f>
        <v>118.5</v>
      </c>
      <c r="G3" s="7">
        <v>78.3</v>
      </c>
      <c r="H3" s="7">
        <f t="shared" ref="H3:H10" si="1">(D3+E3)/1.5*0.6+G3*0.4</f>
        <v>78.72</v>
      </c>
      <c r="I3" s="7"/>
    </row>
    <row r="4" ht="24" customHeight="1" spans="1:9">
      <c r="A4" s="7">
        <v>2</v>
      </c>
      <c r="B4" s="8" t="s">
        <v>11</v>
      </c>
      <c r="C4" s="8" t="str">
        <f>"225010119"</f>
        <v>225010119</v>
      </c>
      <c r="D4" s="8">
        <v>66</v>
      </c>
      <c r="E4" s="8">
        <f>9+12+32</f>
        <v>53</v>
      </c>
      <c r="F4" s="8">
        <f t="shared" si="0"/>
        <v>119</v>
      </c>
      <c r="G4" s="8">
        <v>82.2</v>
      </c>
      <c r="H4" s="8">
        <f t="shared" si="1"/>
        <v>80.48</v>
      </c>
      <c r="I4" s="8"/>
    </row>
    <row r="5" ht="24" customHeight="1" spans="1:9">
      <c r="A5" s="7">
        <v>3</v>
      </c>
      <c r="B5" s="8" t="s">
        <v>11</v>
      </c>
      <c r="C5" s="8" t="str">
        <f>"225010115"</f>
        <v>225010115</v>
      </c>
      <c r="D5" s="8">
        <v>63</v>
      </c>
      <c r="E5" s="8">
        <f>9+13+32</f>
        <v>54</v>
      </c>
      <c r="F5" s="8">
        <f t="shared" si="0"/>
        <v>117</v>
      </c>
      <c r="G5" s="8">
        <v>75.7</v>
      </c>
      <c r="H5" s="8">
        <f t="shared" si="1"/>
        <v>77.08</v>
      </c>
      <c r="I5" s="8"/>
    </row>
    <row r="6" ht="24" customHeight="1" spans="1:9">
      <c r="A6" s="7">
        <v>4</v>
      </c>
      <c r="B6" s="7" t="s">
        <v>12</v>
      </c>
      <c r="C6" s="7" t="str">
        <f>"225010121"</f>
        <v>225010121</v>
      </c>
      <c r="D6" s="7">
        <v>63</v>
      </c>
      <c r="E6" s="7">
        <f>8+11+29</f>
        <v>48</v>
      </c>
      <c r="F6" s="7">
        <f t="shared" si="0"/>
        <v>111</v>
      </c>
      <c r="G6" s="7">
        <v>77.4</v>
      </c>
      <c r="H6" s="7">
        <f t="shared" si="1"/>
        <v>75.36</v>
      </c>
      <c r="I6" s="7"/>
    </row>
    <row r="7" ht="24" customHeight="1" spans="1:9">
      <c r="A7" s="7">
        <v>5</v>
      </c>
      <c r="B7" s="7" t="s">
        <v>12</v>
      </c>
      <c r="C7" s="7" t="str">
        <f>"225010302"</f>
        <v>225010302</v>
      </c>
      <c r="D7" s="7">
        <v>51.5</v>
      </c>
      <c r="E7" s="7">
        <f>10+13+33</f>
        <v>56</v>
      </c>
      <c r="F7" s="7">
        <f t="shared" si="0"/>
        <v>107.5</v>
      </c>
      <c r="G7" s="7">
        <v>79.6</v>
      </c>
      <c r="H7" s="7">
        <f t="shared" si="1"/>
        <v>74.84</v>
      </c>
      <c r="I7" s="7"/>
    </row>
    <row r="8" ht="24" customHeight="1" spans="1:9">
      <c r="A8" s="7">
        <v>6</v>
      </c>
      <c r="B8" s="8" t="s">
        <v>13</v>
      </c>
      <c r="C8" s="8" t="str">
        <f>"225010308"</f>
        <v>225010308</v>
      </c>
      <c r="D8" s="8">
        <v>62.5</v>
      </c>
      <c r="E8" s="8">
        <f>9+12+34</f>
        <v>55</v>
      </c>
      <c r="F8" s="8">
        <f t="shared" si="0"/>
        <v>117.5</v>
      </c>
      <c r="G8" s="8">
        <v>79.3</v>
      </c>
      <c r="H8" s="8">
        <f t="shared" si="1"/>
        <v>78.72</v>
      </c>
      <c r="I8" s="8"/>
    </row>
    <row r="9" ht="24" customHeight="1" spans="1:9">
      <c r="A9" s="7">
        <v>7</v>
      </c>
      <c r="B9" s="7" t="s">
        <v>14</v>
      </c>
      <c r="C9" s="7" t="str">
        <f>"225010228"</f>
        <v>225010228</v>
      </c>
      <c r="D9" s="7">
        <v>102.8</v>
      </c>
      <c r="E9" s="7">
        <v>17</v>
      </c>
      <c r="F9" s="7">
        <f t="shared" si="0"/>
        <v>119.8</v>
      </c>
      <c r="G9" s="7">
        <v>83.5</v>
      </c>
      <c r="H9" s="7">
        <f t="shared" si="1"/>
        <v>81.32</v>
      </c>
      <c r="I9" s="7"/>
    </row>
    <row r="10" ht="24" customHeight="1" spans="1:9">
      <c r="A10" s="7">
        <v>8</v>
      </c>
      <c r="B10" s="7" t="s">
        <v>14</v>
      </c>
      <c r="C10" s="7" t="str">
        <f>"225010229"</f>
        <v>225010229</v>
      </c>
      <c r="D10" s="7">
        <v>105</v>
      </c>
      <c r="E10" s="7">
        <v>15</v>
      </c>
      <c r="F10" s="7">
        <f t="shared" si="0"/>
        <v>120</v>
      </c>
      <c r="G10" s="7">
        <v>76.8</v>
      </c>
      <c r="H10" s="7">
        <f t="shared" si="1"/>
        <v>78.72</v>
      </c>
      <c r="I10" s="7"/>
    </row>
  </sheetData>
  <sortState ref="A9:I10">
    <sortCondition ref="H9:H10" descending="1"/>
  </sortState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办公室</dc:creator>
  <cp:lastModifiedBy>办公室</cp:lastModifiedBy>
  <dcterms:created xsi:type="dcterms:W3CDTF">2022-06-01T09:04:00Z</dcterms:created>
  <dcterms:modified xsi:type="dcterms:W3CDTF">2022-06-20T08:49:11Z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D7C6DFC8877D42098AC1AE40E2C27C3F</vt:lpwstr>
  </property>
  <property fmtid="{D5CDD505-2E9C-101B-9397-08002B2CF9AE}" pid="3" name="KSOProductBuildVer">
    <vt:lpwstr>2052-11.1.0.11744</vt:lpwstr>
  </property>
</Properties>
</file>