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明细" sheetId="5" r:id="rId1"/>
  </sheets>
  <definedNames>
    <definedName name="_xlnm._FilterDatabase" localSheetId="0" hidden="1">项目明细!$A$4:$T$48</definedName>
    <definedName name="_xlnm.Print_Titles" localSheetId="0">项目明细!$3:$4</definedName>
  </definedNames>
  <calcPr calcId="144525"/>
</workbook>
</file>

<file path=xl/sharedStrings.xml><?xml version="1.0" encoding="utf-8"?>
<sst xmlns="http://schemas.openxmlformats.org/spreadsheetml/2006/main" count="380" uniqueCount="226">
  <si>
    <t>附件：</t>
  </si>
  <si>
    <r>
      <t>萧县</t>
    </r>
    <r>
      <rPr>
        <sz val="24"/>
        <rFont val="Times New Roman"/>
        <charset val="134"/>
      </rPr>
      <t>2023</t>
    </r>
    <r>
      <rPr>
        <sz val="24"/>
        <rFont val="方正小标宋_GBK"/>
        <charset val="134"/>
      </rPr>
      <t>年中央财政衔接推进乡村振兴补助资金项目计划表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</si>
  <si>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</si>
  <si>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</si>
  <si>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</si>
  <si>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</si>
  <si>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</si>
  <si>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</si>
  <si>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</si>
  <si>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</si>
  <si>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</si>
  <si>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</si>
  <si>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</si>
  <si>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</si>
  <si>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</si>
  <si>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</si>
  <si>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</si>
  <si>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</si>
  <si>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</si>
  <si>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</si>
  <si>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</si>
  <si>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</si>
  <si>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</si>
  <si>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</si>
  <si>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t>一、产业发展</t>
  </si>
  <si>
    <t>（一）加工流通项目</t>
  </si>
  <si>
    <t>萧县龙城镇王大庄村特色农产品加工项目</t>
  </si>
  <si>
    <t>新建</t>
  </si>
  <si>
    <r>
      <rPr>
        <sz val="12"/>
        <rFont val="方正仿宋_GBK"/>
        <charset val="134"/>
      </rPr>
      <t>县农业农村局</t>
    </r>
  </si>
  <si>
    <r>
      <rPr>
        <sz val="12"/>
        <rFont val="方正仿宋_GBK"/>
        <charset val="134"/>
      </rPr>
      <t>龙城镇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张跃</t>
    </r>
  </si>
  <si>
    <r>
      <rPr>
        <sz val="12"/>
        <rFont val="方正仿宋_GBK"/>
        <charset val="134"/>
      </rPr>
      <t>龙城镇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王大庄村</t>
    </r>
  </si>
  <si>
    <r>
      <rPr>
        <sz val="12"/>
        <color theme="1"/>
        <rFont val="方正仿宋_GBK"/>
        <charset val="134"/>
      </rPr>
      <t>修缮房屋面积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余平方米，购置农产品烘干设备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套</t>
    </r>
    <r>
      <rPr>
        <sz val="12"/>
        <color theme="1"/>
        <rFont val="Times New Roman"/>
        <charset val="134"/>
      </rPr>
      <t>,</t>
    </r>
    <r>
      <rPr>
        <sz val="12"/>
        <color theme="1"/>
        <rFont val="方正仿宋_GBK"/>
        <charset val="134"/>
      </rPr>
      <t>配套供电、清洗、包装等设施。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</si>
  <si>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日前</t>
    </r>
  </si>
  <si>
    <r>
      <rPr>
        <sz val="12"/>
        <rFont val="方正仿宋_GBK"/>
        <charset val="134"/>
      </rPr>
      <t>通过修缮房屋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平方米，购置烘干设备，盘活资产，对发展庭院经济生产的农产品进行初加工，实现壮大村集体经济收入和带动农户增收的目标</t>
    </r>
  </si>
  <si>
    <t>项目申报、实施过程监督、建成后受益</t>
  </si>
  <si>
    <t>带动参与发展生产（发展庭院经济）、参与就业务工和收益分红，促进脱贫人口（含监测帮扶对象）及一般农户增收</t>
  </si>
  <si>
    <t>萧县张庄寨镇王衍庄村粮储仓库配套项目</t>
  </si>
  <si>
    <t>县农业农村局</t>
  </si>
  <si>
    <t>张庄寨镇
李宁</t>
  </si>
  <si>
    <t>张庄寨镇
王衍庄村</t>
  </si>
  <si>
    <r>
      <rPr>
        <sz val="12"/>
        <rFont val="方正仿宋_GBK"/>
        <charset val="134"/>
      </rPr>
      <t>购置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吨烘干机辅助设备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套，热风炉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台，配套遮雨棚、输送带等相关设施</t>
    </r>
  </si>
  <si>
    <r>
      <rPr>
        <sz val="12"/>
        <rFont val="方正仿宋_GBK"/>
        <charset val="134"/>
      </rPr>
      <t>通过购置烘干辅助设备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套、遮雨棚、输送带等，补齐完善粮食仓储烘干等必要的配套设施，提升资产运营能力，实现村党组织领办合作社带动集体经济收入、农户增收的目标</t>
    </r>
  </si>
  <si>
    <t>带动参与就业务工、资产收益等，促进脱贫人口（含监测帮扶对象）及一般农户增收</t>
  </si>
  <si>
    <r>
      <rPr>
        <sz val="12"/>
        <rFont val="方正仿宋_GBK"/>
        <charset val="134"/>
      </rPr>
      <t>萧县杨楼镇新廷社区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年易地搬迁后续扶持项目</t>
    </r>
  </si>
  <si>
    <t>县发展改革委</t>
  </si>
  <si>
    <t>杨楼镇
黄蓓蓓</t>
  </si>
  <si>
    <t>杨楼镇
新廷社区</t>
  </si>
  <si>
    <r>
      <rPr>
        <sz val="12"/>
        <color theme="1"/>
        <rFont val="方正仿宋_GBK"/>
        <charset val="134"/>
      </rPr>
      <t>新建钢结构仓储用房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_GBK"/>
        <charset val="134"/>
      </rPr>
      <t>平方米，配备铲车、地磅及地坪硬化等相关设施</t>
    </r>
  </si>
  <si>
    <r>
      <rPr>
        <sz val="12"/>
        <rFont val="方正仿宋_GBK"/>
        <charset val="134"/>
      </rPr>
      <t>通过建设钢结构粮食仓储用房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平方米，配套铲车、地磅、地坪硬化等相关设施，依托村党组织领办合作社自主运营，实现壮大村集体经济收入和农户增收的目标</t>
    </r>
  </si>
  <si>
    <t>带动参与就业务工、资产收益、集体收益二次分红等，促进脱贫人口（含监测帮扶对象）及一般农户增收</t>
  </si>
  <si>
    <t>（二）高质量庭院经济</t>
  </si>
  <si>
    <r>
      <rPr>
        <sz val="12"/>
        <rFont val="方正仿宋_GBK"/>
        <charset val="134"/>
      </rPr>
      <t>白土镇张村庭院特色种植项目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</si>
  <si>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</si>
  <si>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白土镇张村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陈波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</si>
  <si>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</si>
  <si>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930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</si>
  <si>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930</t>
    </r>
    <r>
      <rPr>
        <sz val="12"/>
        <rFont val="方正仿宋_GBK"/>
        <charset val="134"/>
      </rPr>
      <t>平方米，依托村党组织领办合作社带动农户发展庭院种植，实现村集体、农户共同增收的目标</t>
    </r>
  </si>
  <si>
    <r>
      <rPr>
        <sz val="12"/>
        <rFont val="方正仿宋_GBK"/>
        <charset val="134"/>
      </rPr>
      <t>项目申报、实施过程监督、建成后受益</t>
    </r>
  </si>
  <si>
    <r>
      <rPr>
        <sz val="12"/>
        <rFont val="方正仿宋_GBK"/>
        <charset val="134"/>
      </rPr>
      <t>带动参与发展生产、资产收益、集体收益二次分红等，促进脱贫人口（含监测帮扶对象）及一般农户增收</t>
    </r>
  </si>
  <si>
    <t>大屯镇瓦房村庭院特色种植项目</t>
  </si>
  <si>
    <r>
      <rPr>
        <sz val="12"/>
        <rFont val="方正仿宋_GBK"/>
        <charset val="134"/>
      </rPr>
      <t>大屯镇瓦房村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纵华魁</t>
    </r>
  </si>
  <si>
    <r>
      <rPr>
        <sz val="14"/>
        <rFont val="方正仿宋_GBK"/>
        <charset val="134"/>
      </rPr>
      <t>大屯镇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瓦房村</t>
    </r>
  </si>
  <si>
    <r>
      <rPr>
        <sz val="12"/>
        <rFont val="方正仿宋_GBK"/>
        <charset val="134"/>
      </rPr>
      <t>利用闲置房屋及村内院内空闲土地约</t>
    </r>
    <r>
      <rPr>
        <sz val="12"/>
        <rFont val="Times New Roman"/>
        <charset val="134"/>
      </rPr>
      <t>2300</t>
    </r>
    <r>
      <rPr>
        <sz val="12"/>
        <rFont val="方正仿宋_GBK"/>
        <charset val="134"/>
      </rPr>
      <t>平方米建设大棚，用于种植食用菌，通过村党组织领办合作社带动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户农户发展庭院经济</t>
    </r>
  </si>
  <si>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15</t>
    </r>
    <r>
      <rPr>
        <sz val="14"/>
        <rFont val="方正仿宋_GBK"/>
        <charset val="134"/>
      </rPr>
      <t>日前</t>
    </r>
  </si>
  <si>
    <r>
      <rPr>
        <sz val="12"/>
        <rFont val="方正仿宋_GBK"/>
        <charset val="134"/>
      </rPr>
      <t>通过闲置房屋及村内院内空闲土地约</t>
    </r>
    <r>
      <rPr>
        <sz val="12"/>
        <rFont val="Times New Roman"/>
        <charset val="134"/>
      </rPr>
      <t>2300</t>
    </r>
    <r>
      <rPr>
        <sz val="12"/>
        <rFont val="方正仿宋_GBK"/>
        <charset val="134"/>
      </rPr>
      <t>平方米建设大棚，依托村党组织领办合作社带动农户发展庭院种植，实现村集体、农户共同增收的目标</t>
    </r>
  </si>
  <si>
    <t>带动参与发展生产、资产收益、集体收益二次分红等，促进脱贫人口（含监测帮扶对象）及一般农户增收</t>
  </si>
  <si>
    <t>丁里镇胜利社区庭院特色种植项目</t>
  </si>
  <si>
    <t>丁里镇胜利社区
刘克东</t>
  </si>
  <si>
    <r>
      <rPr>
        <sz val="12"/>
        <rFont val="方正仿宋_GBK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胜利社区</t>
    </r>
  </si>
  <si>
    <r>
      <rPr>
        <sz val="12"/>
        <rFont val="方正仿宋_GBK"/>
        <charset val="134"/>
      </rPr>
      <t>利用房前屋后</t>
    </r>
    <r>
      <rPr>
        <sz val="12"/>
        <rFont val="Times New Roman"/>
        <charset val="134"/>
      </rPr>
      <t>35.5</t>
    </r>
    <r>
      <rPr>
        <sz val="12"/>
        <rFont val="方正仿宋_GBK"/>
        <charset val="134"/>
      </rPr>
      <t>亩空地闲置地种植金银花、</t>
    </r>
    <r>
      <rPr>
        <sz val="12"/>
        <rFont val="Times New Roman"/>
        <charset val="134"/>
      </rPr>
      <t>3360</t>
    </r>
    <r>
      <rPr>
        <sz val="12"/>
        <rFont val="方正仿宋_GBK"/>
        <charset val="134"/>
      </rPr>
      <t>平方米闲置房屋种植食用菌（平菇），通过村党组织领办合作社带动</t>
    </r>
    <r>
      <rPr>
        <sz val="12"/>
        <rFont val="Times New Roman"/>
        <charset val="134"/>
      </rPr>
      <t>488</t>
    </r>
    <r>
      <rPr>
        <sz val="12"/>
        <rFont val="方正仿宋_GBK"/>
        <charset val="134"/>
      </rPr>
      <t>农户发展庭院经济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</si>
  <si>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3360</t>
    </r>
    <r>
      <rPr>
        <sz val="12"/>
        <rFont val="方正仿宋_GBK"/>
        <charset val="134"/>
      </rPr>
      <t>平方米、闲置地</t>
    </r>
    <r>
      <rPr>
        <sz val="12"/>
        <rFont val="Times New Roman"/>
        <charset val="134"/>
      </rPr>
      <t>35.5</t>
    </r>
    <r>
      <rPr>
        <sz val="12"/>
        <rFont val="方正仿宋_GBK"/>
        <charset val="134"/>
      </rPr>
      <t>亩，依托村党组织领办合作社带动农户发展庭院种植，实现村集体、农户共同增收的目标</t>
    </r>
  </si>
  <si>
    <t>锦屏街道庭院特色种植项目</t>
  </si>
  <si>
    <t>锦屏街道刘行村
毛健</t>
  </si>
  <si>
    <r>
      <rPr>
        <sz val="12"/>
        <rFont val="方正仿宋_GBK"/>
        <charset val="134"/>
      </rPr>
      <t>锦屏街道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刘行村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</si>
  <si>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</si>
  <si>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平方米，依托村党组织领办合作社带动农户发展庭院种植，实现村集体、农户共同增收的目标</t>
    </r>
  </si>
  <si>
    <t>龙城镇帽山村庭院特色种植项目</t>
  </si>
  <si>
    <t>龙城镇帽山村
胡春光</t>
  </si>
  <si>
    <t>龙城镇
帽山村</t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</si>
  <si>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</si>
  <si>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平方米，依托村党组织领办合作社带动农户发展庭院种植，实现村集体、农户共同增收的目标</t>
    </r>
  </si>
  <si>
    <t>龙城镇人民村庭院特色种植项目</t>
  </si>
  <si>
    <t>龙城镇人民村
杨浩</t>
  </si>
  <si>
    <t>龙城镇
人民村</t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</si>
  <si>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户农户发展庭院经济</t>
    </r>
  </si>
  <si>
    <t>龙城镇王大庄村庭院特色种植项目</t>
  </si>
  <si>
    <t>龙城镇王大庄村
葛长林</t>
  </si>
  <si>
    <t>龙城镇
王大庄村</t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</si>
  <si>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户农户发展庭院经济</t>
    </r>
  </si>
  <si>
    <t>青龙集镇邱庄村庭院特色种植项目</t>
  </si>
  <si>
    <t>青龙集镇邱庄村
鲁吉礼</t>
  </si>
  <si>
    <r>
      <rPr>
        <sz val="12"/>
        <rFont val="方正仿宋_GBK"/>
        <charset val="134"/>
      </rPr>
      <t>青龙集镇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邱庄村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</si>
  <si>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平方米闲置房屋种植食用菌，通过村党组织领办合作社带动农户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</si>
  <si>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平方米，依托村党组织领办合作社带动农户发展庭院种植，实现村集体、农户共同增收的目标</t>
    </r>
  </si>
  <si>
    <r>
      <rPr>
        <sz val="12"/>
        <color theme="1"/>
        <rFont val="方正仿宋_GBK"/>
        <charset val="134"/>
      </rPr>
      <t>石林乡崔阁村庭院特色种植项目</t>
    </r>
  </si>
  <si>
    <r>
      <rPr>
        <sz val="12"/>
        <rFont val="方正仿宋_GBK"/>
        <charset val="134"/>
      </rPr>
      <t>石林乡崔阁村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崔向阳</t>
    </r>
  </si>
  <si>
    <r>
      <rPr>
        <sz val="12"/>
        <color rgb="FF000000"/>
        <rFont val="方正仿宋_GBK"/>
        <charset val="134"/>
      </rPr>
      <t>石林乡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崔阁村</t>
    </r>
  </si>
  <si>
    <r>
      <rPr>
        <sz val="12"/>
        <color theme="1"/>
        <rFont val="方正仿宋_GBK"/>
        <charset val="134"/>
      </rPr>
      <t>利用房前屋后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_GBK"/>
        <charset val="134"/>
      </rPr>
      <t>亩空地闲置地种植菊花，利用</t>
    </r>
    <r>
      <rPr>
        <sz val="12"/>
        <color theme="1"/>
        <rFont val="Times New Roman"/>
        <charset val="134"/>
      </rPr>
      <t>1400</t>
    </r>
    <r>
      <rPr>
        <sz val="12"/>
        <color theme="1"/>
        <rFont val="方正仿宋_GBK"/>
        <charset val="134"/>
      </rPr>
      <t>平方米闲置房屋大棚种植食用菌（平菇），带动农户</t>
    </r>
    <r>
      <rPr>
        <sz val="12"/>
        <color theme="1"/>
        <rFont val="Times New Roman"/>
        <charset val="134"/>
      </rPr>
      <t>130</t>
    </r>
    <r>
      <rPr>
        <sz val="12"/>
        <color theme="1"/>
        <rFont val="方正仿宋_GBK"/>
        <charset val="134"/>
      </rPr>
      <t>户发展庭院经济</t>
    </r>
  </si>
  <si>
    <r>
      <rPr>
        <sz val="12"/>
        <color theme="1"/>
        <rFont val="方正仿宋_GBK"/>
        <charset val="134"/>
      </rPr>
      <t>通过利用闲置房屋</t>
    </r>
    <r>
      <rPr>
        <sz val="12"/>
        <color theme="1"/>
        <rFont val="Times New Roman"/>
        <charset val="134"/>
      </rPr>
      <t>1400</t>
    </r>
    <r>
      <rPr>
        <sz val="12"/>
        <color theme="1"/>
        <rFont val="方正仿宋_GBK"/>
        <charset val="134"/>
      </rPr>
      <t>平方米、闲置地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_GBK"/>
        <charset val="134"/>
      </rPr>
      <t>亩，依托村党组织领办合作社带动农户发展庭院种植，实现村集体、农户共同增收的目标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</si>
  <si>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方正仿宋_GBK"/>
        <charset val="134"/>
      </rPr>
      <t>项目申报、实施过程监督、带动产业发展</t>
    </r>
  </si>
  <si>
    <r>
      <rPr>
        <sz val="12"/>
        <color theme="1"/>
        <rFont val="方正仿宋_GBK"/>
        <charset val="134"/>
      </rPr>
      <t>带动参与发展生产、资产收益、集体收益二次分红等，促进脱贫人口（含监测帮扶对象）及一般农户增收</t>
    </r>
  </si>
  <si>
    <t>孙圩子港河村镇庭院特色种植项目</t>
  </si>
  <si>
    <t>孙圩子镇港河村
高心杰</t>
  </si>
  <si>
    <r>
      <rPr>
        <sz val="12"/>
        <rFont val="方正仿宋_GBK"/>
        <charset val="134"/>
      </rPr>
      <t>孙圩子镇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港河村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</si>
  <si>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2534.6</t>
    </r>
    <r>
      <rPr>
        <sz val="12"/>
        <rFont val="方正仿宋_GBK"/>
        <charset val="134"/>
      </rPr>
      <t>平方米闲置房屋种植食用菌，通过村党组织领办合作社带动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</si>
  <si>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通过利用闲置房屋</t>
    </r>
    <r>
      <rPr>
        <sz val="12"/>
        <rFont val="Times New Roman"/>
        <charset val="134"/>
      </rPr>
      <t>2534.6</t>
    </r>
    <r>
      <rPr>
        <sz val="12"/>
        <rFont val="方正仿宋_GBK"/>
        <charset val="134"/>
      </rPr>
      <t>平方米，依托村党组织领办合作社带动农户发展庭院种植，实现村集体、农户共同增收的目标</t>
    </r>
  </si>
  <si>
    <t>永堌镇窦庄村庭院特色种植</t>
  </si>
  <si>
    <t>永堌镇窦庄村
杜长杰</t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</si>
  <si>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窦庄村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</si>
  <si>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亩房前屋后空余地种植甜枣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、蔬菜、葡萄等，通过村党组织领办合作社带动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</si>
  <si>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通过利用闲置土地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亩，依托村党组织领办合作社带动农户发展庭院种植，实现村集体、农户共同增收的目标</t>
    </r>
  </si>
  <si>
    <t>赵庄镇张朴楼村庭院特色种植</t>
  </si>
  <si>
    <r>
      <rPr>
        <sz val="12"/>
        <rFont val="方正仿宋_GBK"/>
        <charset val="134"/>
      </rPr>
      <t>赵庄镇张朴楼村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张健</t>
    </r>
  </si>
  <si>
    <r>
      <rPr>
        <sz val="12"/>
        <rFont val="方正仿宋_GBK"/>
        <charset val="134"/>
      </rPr>
      <t>赵庄镇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张朴楼村</t>
    </r>
  </si>
  <si>
    <r>
      <rPr>
        <sz val="12"/>
        <rFont val="方正仿宋_GBK"/>
        <charset val="134"/>
      </rPr>
      <t>利用房前屋后空地闲置地种植黄花菜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亩，通过村党组织领办合作社带动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户农户发展庭院经济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</si>
  <si>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日前</t>
    </r>
  </si>
  <si>
    <r>
      <rPr>
        <sz val="12"/>
        <rFont val="方正仿宋_GBK"/>
        <charset val="134"/>
      </rPr>
      <t>通过利用闲置土地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亩，依托村党组织领办合作社带动农户发展庭院种植，实现村集体、农户共同增收的目标</t>
    </r>
  </si>
  <si>
    <t>庄里镇大蔡村庭院特色种植</t>
  </si>
  <si>
    <r>
      <rPr>
        <sz val="12"/>
        <rFont val="方正仿宋_GBK"/>
        <charset val="134"/>
      </rPr>
      <t>庄里镇大蔡村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蔡璐</t>
    </r>
  </si>
  <si>
    <r>
      <rPr>
        <sz val="12"/>
        <rFont val="方正仿宋_GBK"/>
        <charset val="134"/>
      </rPr>
      <t>庄里镇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大蔡村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</si>
  <si>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平方米闲置房屋和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平方米闲置土地种植食用菌，通过村党组织领办合作社带动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</si>
  <si>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利用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平方米闲置房屋和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平方米闲置土地种植食用菌，依托村党组织领办合作社带动农户发展庭院种植，实现村集体、农户共同增收的目标</t>
    </r>
  </si>
  <si>
    <t>（三）新型农村集体经济发展项目</t>
  </si>
  <si>
    <t>凤城街道王山社区党组织领办合作社项目</t>
  </si>
  <si>
    <t>凤城街道王山社区
王新伟</t>
  </si>
  <si>
    <t>凤城街道
王山社区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</si>
  <si>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73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</si>
  <si>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73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</si>
  <si>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t>黄口镇唐庄村党组织领办合作社项目</t>
  </si>
  <si>
    <t>黄口镇唐庄村
唐文铎</t>
  </si>
  <si>
    <t>黄口镇
唐庄村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</si>
  <si>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90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</si>
  <si>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90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</si>
  <si>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t>酒店镇和谐村菌菇种植项目</t>
  </si>
  <si>
    <t>酒店镇和谐村
张颖侠</t>
  </si>
  <si>
    <t>酒店镇
和谐村</t>
  </si>
  <si>
    <r>
      <rPr>
        <sz val="12"/>
        <rFont val="方正仿宋_GBK"/>
        <charset val="134"/>
      </rPr>
      <t>发展庭院经济，种植菌棒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万个，通过村党组织领办合作社带动</t>
    </r>
    <r>
      <rPr>
        <sz val="12"/>
        <rFont val="Times New Roman"/>
        <charset val="134"/>
      </rPr>
      <t>133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</si>
  <si>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万个，以村党组织领办合作社带动</t>
    </r>
    <r>
      <rPr>
        <sz val="12"/>
        <rFont val="Times New Roman"/>
        <charset val="134"/>
      </rPr>
      <t>133</t>
    </r>
    <r>
      <rPr>
        <sz val="12"/>
        <rFont val="方正仿宋_GBK"/>
        <charset val="134"/>
      </rPr>
      <t>户农户发展庭院种植，实现村集体、农户共同增收的目标</t>
    </r>
  </si>
  <si>
    <t>刘套镇刘套村党组织领办合作社项目</t>
  </si>
  <si>
    <r>
      <rPr>
        <sz val="12"/>
        <rFont val="方正仿宋_GBK"/>
        <charset val="134"/>
      </rPr>
      <t>刘套镇刘套村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王均良</t>
    </r>
  </si>
  <si>
    <r>
      <rPr>
        <sz val="12"/>
        <rFont val="方正仿宋_GBK"/>
        <charset val="134"/>
      </rPr>
      <t>刘套镇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刘套村</t>
    </r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</si>
  <si>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85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</si>
  <si>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通过资金入股扩大村党组织领办合作社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85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</si>
  <si>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t>马井镇吴九店村菌菇种植项目</t>
  </si>
  <si>
    <t>马井镇吴九店村
吴孝生</t>
  </si>
  <si>
    <t>马井镇
吴九店村</t>
  </si>
  <si>
    <r>
      <rPr>
        <sz val="12"/>
        <rFont val="方正仿宋_GBK"/>
        <charset val="134"/>
      </rPr>
      <t>发展庭院经济，种植菌棒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万个，通过村党组织领办合作社带动</t>
    </r>
    <r>
      <rPr>
        <sz val="12"/>
        <rFont val="Times New Roman"/>
        <charset val="134"/>
      </rPr>
      <t>118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</si>
  <si>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万个，以村党组织领办合作社带动</t>
    </r>
    <r>
      <rPr>
        <sz val="12"/>
        <rFont val="Times New Roman"/>
        <charset val="134"/>
      </rPr>
      <t>118</t>
    </r>
    <r>
      <rPr>
        <sz val="12"/>
        <rFont val="方正仿宋_GBK"/>
        <charset val="134"/>
      </rPr>
      <t>户农户发展庭院种植，实现村集体、农户共同增收的目标</t>
    </r>
  </si>
  <si>
    <t>圣泉镇岗子村党组织领办合作社项目</t>
  </si>
  <si>
    <t>圣泉镇岗子村
纵振</t>
  </si>
  <si>
    <t>圣泉镇
岗子村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</si>
  <si>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156</t>
    </r>
    <r>
      <rPr>
        <sz val="12"/>
        <rFont val="方正仿宋_GBK"/>
        <charset val="134"/>
      </rPr>
      <t>户农户开展小麦、玉米规模化经营，通过村党组织领办合作社集约经营实现村集体和农户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</si>
  <si>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通过资金入股扩大村党组织领办合作社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156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</si>
  <si>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t>王寨镇李楼村菌菇种植项目</t>
  </si>
  <si>
    <t>王寨镇李楼村
颛孙晓辉</t>
  </si>
  <si>
    <t>王寨镇
李楼村</t>
  </si>
  <si>
    <r>
      <rPr>
        <sz val="12"/>
        <rFont val="方正仿宋_GBK"/>
        <charset val="134"/>
      </rPr>
      <t>发展庭院经济，种植菌棒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万个，通过村党组织领办合作社带动</t>
    </r>
    <r>
      <rPr>
        <sz val="12"/>
        <rFont val="Times New Roman"/>
        <charset val="134"/>
      </rPr>
      <t>233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</si>
  <si>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万个，以村党组织领办合作社带动</t>
    </r>
    <r>
      <rPr>
        <sz val="12"/>
        <rFont val="Times New Roman"/>
        <charset val="134"/>
      </rPr>
      <t>233</t>
    </r>
    <r>
      <rPr>
        <sz val="12"/>
        <rFont val="方正仿宋_GBK"/>
        <charset val="134"/>
      </rPr>
      <t>户农户发展庭院种植，实现村集体、农户共同增收的目标</t>
    </r>
  </si>
  <si>
    <t>新庄镇东阁村党组织领办合作社项目</t>
  </si>
  <si>
    <t>新庄镇东阁村
李青松</t>
  </si>
  <si>
    <t>新庄镇
东阁村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</si>
  <si>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98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</si>
  <si>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98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</si>
  <si>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r>
      <rPr>
        <sz val="12"/>
        <rFont val="方正仿宋_GBK"/>
        <charset val="134"/>
      </rPr>
      <t>闫集镇孙老家村党组织领班合作社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庭院经济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项目</t>
    </r>
  </si>
  <si>
    <t>闫集镇孙老家村孙乐伟</t>
  </si>
  <si>
    <r>
      <rPr>
        <sz val="12"/>
        <rFont val="方正仿宋_GBK"/>
        <charset val="134"/>
      </rPr>
      <t>闫集镇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孙老家村</t>
    </r>
  </si>
  <si>
    <r>
      <rPr>
        <sz val="12"/>
        <rFont val="方正仿宋_GBK"/>
        <charset val="134"/>
      </rPr>
      <t>通过村党组织领办合作社集约土地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亩，建设菌类种植基地，种植赤松茸、平菇等，带动</t>
    </r>
    <r>
      <rPr>
        <sz val="12"/>
        <rFont val="Times New Roman"/>
        <charset val="134"/>
      </rPr>
      <t>21</t>
    </r>
    <r>
      <rPr>
        <sz val="12"/>
        <rFont val="方正仿宋_GBK"/>
        <charset val="134"/>
      </rPr>
      <t>户参与经营。</t>
    </r>
  </si>
  <si>
    <t>杨楼镇郜洼村党组织领办合作社项目</t>
  </si>
  <si>
    <t>杨楼镇郜洼村
马传同</t>
  </si>
  <si>
    <t>杨楼镇
郜洼村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</si>
  <si>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164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</si>
  <si>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164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</si>
  <si>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r>
      <rPr>
        <sz val="12"/>
        <rFont val="方正仿宋_GBK"/>
        <charset val="134"/>
      </rPr>
      <t>张庄寨镇王柳元村党组织领办合作社项目</t>
    </r>
  </si>
  <si>
    <r>
      <rPr>
        <sz val="12"/>
        <rFont val="方正仿宋_GBK"/>
        <charset val="134"/>
      </rPr>
      <t>张庄寨镇王柳元村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杜迪迪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</si>
  <si>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王柳元村</t>
    </r>
  </si>
  <si>
    <r>
      <rPr>
        <sz val="12"/>
        <rFont val="方正仿宋_GBK"/>
        <charset val="134"/>
      </rPr>
      <t>扩大集约土地面积，带动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户农户开展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亩土豆规模化经营，发展庭院经济，利用房前屋后空闲地种植菌菇赤松茸，通过村党组织领办合作社带动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户农户发展庭院经济，通过村党组织领办合作社实现村集体和农户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</si>
  <si>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通过扩大集约土地面积，带动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户农户开展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亩土豆规模化经营，发展庭院经济，利用房前屋后空闲地种植菌菇赤松茸，通过村党组织领办合作社带动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户农户发展庭院经济，实现村集体和农户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</si>
  <si>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r>
      <rPr>
        <sz val="12"/>
        <rFont val="方正仿宋_GBK"/>
        <charset val="134"/>
      </rPr>
      <t>带动参与就业务工、资产收益、集体收益二次分红等，促进脱贫人口（含监测帮扶对象）及一般农户增收</t>
    </r>
  </si>
  <si>
    <t>祖楼镇孟苏庄村菌菇种植项目</t>
  </si>
  <si>
    <t>祖楼镇孟苏庄村
苏倩</t>
  </si>
  <si>
    <t>祖楼镇
孟苏庄村</t>
  </si>
  <si>
    <r>
      <rPr>
        <sz val="12"/>
        <rFont val="方正仿宋_GBK"/>
        <charset val="134"/>
      </rPr>
      <t>发展庭院经济，种植菌棒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万个，通过村党组织领办合作社带动</t>
    </r>
    <r>
      <rPr>
        <sz val="12"/>
        <rFont val="Times New Roman"/>
        <charset val="134"/>
      </rPr>
      <t>236</t>
    </r>
    <r>
      <rPr>
        <sz val="12"/>
        <rFont val="方正仿宋_GBK"/>
        <charset val="134"/>
      </rPr>
      <t>户农户发展庭院经济</t>
    </r>
  </si>
  <si>
    <r>
      <rPr>
        <sz val="12"/>
        <rFont val="方正仿宋_GBK"/>
        <charset val="134"/>
      </rPr>
      <t>通过种植菌棒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万个，以村党组织领办合作社带动</t>
    </r>
    <r>
      <rPr>
        <sz val="12"/>
        <rFont val="Times New Roman"/>
        <charset val="134"/>
      </rPr>
      <t>236</t>
    </r>
    <r>
      <rPr>
        <sz val="12"/>
        <rFont val="方正仿宋_GBK"/>
        <charset val="134"/>
      </rPr>
      <t>户农户发展庭院种植，实现村集体、农户共同增收的目标</t>
    </r>
  </si>
  <si>
    <t>（四）金融配套项目</t>
  </si>
  <si>
    <t>小额信贷贴息</t>
  </si>
  <si>
    <t>县财政局（地方金融监管局）</t>
  </si>
  <si>
    <t>县财政局（地方金融监管局）
刘学东</t>
  </si>
  <si>
    <t>各乡镇</t>
  </si>
  <si>
    <t>对办理小额信贷的脱贫人口、监测帮扶对象进行贷款贴息</t>
  </si>
  <si>
    <r>
      <rPr>
        <sz val="12"/>
        <rFont val="Times New Roman"/>
        <charset val="0"/>
      </rPr>
      <t>2023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15</t>
    </r>
    <r>
      <rPr>
        <sz val="12"/>
        <rFont val="仿宋"/>
        <charset val="0"/>
      </rPr>
      <t>日前</t>
    </r>
  </si>
  <si>
    <t>通过落实贷款贴息政策，支持办理小额信贷的脱贫人口（含监测帮扶对象）发展生产，实现家庭增收的目标</t>
  </si>
  <si>
    <t>/</t>
  </si>
  <si>
    <t>参与项目申报、自主发展增收</t>
  </si>
  <si>
    <t>带动发展生产，激发内生动力，减少小额信贷用户的资金使用负担</t>
  </si>
  <si>
    <t>二、乡村建设行动</t>
  </si>
  <si>
    <t>（一）农村道路建设</t>
  </si>
  <si>
    <t>萧县永堌镇前进村石庄自然村生产路建设项目</t>
  </si>
  <si>
    <t>改建</t>
  </si>
  <si>
    <r>
      <rPr>
        <sz val="12"/>
        <color theme="1"/>
        <rFont val="方正仿宋_GBK"/>
        <charset val="134"/>
      </rPr>
      <t>县交通运输局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</si>
  <si>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任精芳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</si>
  <si>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前进村</t>
    </r>
  </si>
  <si>
    <r>
      <rPr>
        <sz val="12"/>
        <rFont val="方正仿宋_GBK"/>
        <charset val="134"/>
      </rPr>
      <t>改建道路长</t>
    </r>
    <r>
      <rPr>
        <sz val="12"/>
        <rFont val="Times New Roman"/>
        <charset val="134"/>
      </rPr>
      <t>1480</t>
    </r>
    <r>
      <rPr>
        <sz val="12"/>
        <rFont val="方正仿宋_GBK"/>
        <charset val="134"/>
      </rPr>
      <t>米，混凝土路面厚</t>
    </r>
    <r>
      <rPr>
        <sz val="12"/>
        <rFont val="Times New Roman"/>
        <charset val="134"/>
      </rPr>
      <t>18cm</t>
    </r>
    <r>
      <rPr>
        <sz val="12"/>
        <rFont val="方正仿宋_GBK"/>
        <charset val="134"/>
      </rPr>
      <t>、宽</t>
    </r>
    <r>
      <rPr>
        <sz val="12"/>
        <rFont val="Times New Roman"/>
        <charset val="134"/>
      </rPr>
      <t>3.5m</t>
    </r>
    <r>
      <rPr>
        <sz val="12"/>
        <rFont val="方正仿宋_GBK"/>
        <charset val="134"/>
      </rPr>
      <t>、碎石垫层</t>
    </r>
    <r>
      <rPr>
        <sz val="12"/>
        <rFont val="Times New Roman"/>
        <charset val="134"/>
      </rPr>
      <t>8cm</t>
    </r>
    <r>
      <rPr>
        <sz val="12"/>
        <rFont val="方正仿宋_GBK"/>
        <charset val="134"/>
      </rPr>
      <t>；改建道路长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米，混凝土路面厚</t>
    </r>
    <r>
      <rPr>
        <sz val="12"/>
        <rFont val="Times New Roman"/>
        <charset val="134"/>
      </rPr>
      <t>15cm</t>
    </r>
    <r>
      <rPr>
        <sz val="12"/>
        <rFont val="方正仿宋_GBK"/>
        <charset val="134"/>
      </rPr>
      <t>、宽</t>
    </r>
    <r>
      <rPr>
        <sz val="12"/>
        <rFont val="Times New Roman"/>
        <charset val="134"/>
      </rPr>
      <t>3.5m</t>
    </r>
    <r>
      <rPr>
        <sz val="12"/>
        <rFont val="方正仿宋_GBK"/>
        <charset val="134"/>
      </rPr>
      <t>、碎石垫层</t>
    </r>
    <r>
      <rPr>
        <sz val="12"/>
        <rFont val="Times New Roman"/>
        <charset val="134"/>
      </rPr>
      <t>5cm</t>
    </r>
  </si>
  <si>
    <r>
      <rPr>
        <sz val="12"/>
        <rFont val="方正仿宋_GBK"/>
        <charset val="134"/>
      </rPr>
      <t>通过建设生产道路总长</t>
    </r>
    <r>
      <rPr>
        <sz val="12"/>
        <rFont val="Times New Roman"/>
        <charset val="134"/>
      </rPr>
      <t>1780</t>
    </r>
    <r>
      <rPr>
        <sz val="12"/>
        <rFont val="方正仿宋_GBK"/>
        <charset val="134"/>
      </rPr>
      <t>米，提升道路通行能力，改善脱贫人口（含监测帮扶对象）及一般农户生产生活设施条件</t>
    </r>
  </si>
  <si>
    <t>通过改建道路方式，持续改善脱贫人口（含监测帮扶对象）及一般农户生产生活设施条件</t>
  </si>
  <si>
    <t>萧县酒店镇何寨村道路建设项目</t>
  </si>
  <si>
    <t>酒店镇
杜龙升</t>
  </si>
  <si>
    <t>酒店镇
何寨村</t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</si>
  <si>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3200</t>
    </r>
    <r>
      <rPr>
        <sz val="12"/>
        <rFont val="方正仿宋_GBK"/>
        <charset val="134"/>
      </rPr>
      <t>米，宽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米，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厘米厚，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厘米垫层，配套路肩</t>
    </r>
  </si>
  <si>
    <r>
      <rPr>
        <sz val="12"/>
        <rFont val="方正仿宋_GBK"/>
        <charset val="134"/>
      </rPr>
      <t>通过建设道路总长</t>
    </r>
    <r>
      <rPr>
        <sz val="12"/>
        <rFont val="Times New Roman"/>
        <charset val="134"/>
      </rPr>
      <t>3200</t>
    </r>
    <r>
      <rPr>
        <sz val="12"/>
        <rFont val="方正仿宋_GBK"/>
        <charset val="134"/>
      </rPr>
      <t>米，提升道路通行能力，改善脱贫人口（含监测帮扶对象）及一般农户生产生活设施条件</t>
    </r>
  </si>
  <si>
    <t>三、就业项目</t>
  </si>
  <si>
    <r>
      <rPr>
        <sz val="12"/>
        <rFont val="方正仿宋_GBK"/>
        <charset val="134"/>
      </rPr>
      <t>公益岗位项目</t>
    </r>
  </si>
  <si>
    <t>县人力资源社会保障局</t>
  </si>
  <si>
    <r>
      <rPr>
        <sz val="12"/>
        <rFont val="方正仿宋_GBK"/>
        <charset val="134"/>
      </rPr>
      <t>县人力资源社会保障局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赵春云</t>
    </r>
  </si>
  <si>
    <r>
      <rPr>
        <sz val="12"/>
        <rFont val="方正仿宋_GBK"/>
        <charset val="134"/>
      </rPr>
      <t>各乡镇</t>
    </r>
  </si>
  <si>
    <r>
      <rPr>
        <sz val="12"/>
        <rFont val="方正仿宋_GBK"/>
        <charset val="134"/>
      </rPr>
      <t>用于开发保洁、保安、河道巡护员、环境监督员、村部保洁员和互助岗等岗位，月工资补助标准为</t>
    </r>
    <r>
      <rPr>
        <sz val="12"/>
        <rFont val="Times New Roman"/>
        <charset val="134"/>
      </rPr>
      <t>400-600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</t>
    </r>
  </si>
  <si>
    <r>
      <rPr>
        <sz val="12"/>
        <rFont val="方正仿宋_GBK"/>
        <charset val="134"/>
      </rPr>
      <t>通过落实</t>
    </r>
    <r>
      <rPr>
        <sz val="12"/>
        <rFont val="Times New Roman"/>
        <charset val="134"/>
      </rPr>
      <t>526.4</t>
    </r>
    <r>
      <rPr>
        <sz val="12"/>
        <rFont val="方正仿宋_GBK"/>
        <charset val="134"/>
      </rPr>
      <t>万元衔接资金，开发和利用公益性岗位，实现带动脱贫人口（含监测帮扶对象）务工增收的目标</t>
    </r>
  </si>
  <si>
    <t>开发和利用公益性就业岗位（含互助岗），带动脱贫人口（含监测帮扶对象）参与就业务工，激发内生动力，增加家庭收入</t>
  </si>
  <si>
    <t>四、项目管理费</t>
  </si>
  <si>
    <t>易地搬迁后续扶持项目管理费</t>
  </si>
  <si>
    <r>
      <rPr>
        <sz val="12"/>
        <rFont val="方正仿宋_GBK"/>
        <charset val="134"/>
      </rPr>
      <t>用于项目前期设计、实施过程监督、竣工验收，竣工审计等</t>
    </r>
  </si>
  <si>
    <r>
      <rPr>
        <sz val="12"/>
        <rFont val="方正仿宋_GBK"/>
        <charset val="134"/>
      </rPr>
      <t>通过落实项目衔接资金投入金额的</t>
    </r>
    <r>
      <rPr>
        <sz val="12"/>
        <rFont val="Times New Roman"/>
        <charset val="134"/>
      </rPr>
      <t>1%</t>
    </r>
    <r>
      <rPr>
        <sz val="12"/>
        <rFont val="方正仿宋_GBK"/>
        <charset val="134"/>
      </rPr>
      <t>作为项目管理费，实现提升项目管理规范性的目标</t>
    </r>
  </si>
  <si>
    <t>参与项目监管，建成后受益</t>
  </si>
  <si>
    <t>通过财政资金投入，规范项目保质保量建设，提高项目建设成效</t>
  </si>
  <si>
    <r>
      <rPr>
        <sz val="12"/>
        <rFont val="方正仿宋_GBK"/>
        <charset val="134"/>
      </rPr>
      <t>农村道路项目管理费</t>
    </r>
  </si>
  <si>
    <r>
      <rPr>
        <sz val="12"/>
        <rFont val="方正仿宋_GBK"/>
        <charset val="134"/>
      </rPr>
      <t>县交通运输局</t>
    </r>
  </si>
  <si>
    <t>永堌镇任精芳、酒店镇杜龙升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</si>
</sst>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24"/>
      <name val="方正小标宋_GBK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rgb="FFFF0000"/>
      <name val="Times New Roman"/>
      <charset val="134"/>
    </font>
    <font>
      <sz val="14"/>
      <name val="方正仿宋_GBK"/>
      <charset val="134"/>
    </font>
    <font>
      <sz val="12"/>
      <color rgb="FFFF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color theme="1"/>
      <name val="Times New Roman"/>
      <charset val="134"/>
    </font>
    <font>
      <sz val="12"/>
      <color rgb="FFFF0000"/>
      <name val="方正仿宋_GBK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24"/>
      <name val="Times New Roman"/>
      <charset val="134"/>
    </font>
    <font>
      <sz val="12"/>
      <name val="方正仿宋_GBK"/>
      <charset val="0"/>
    </font>
    <font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0" applyBorder="0">
      <protection locked="0"/>
    </xf>
    <xf numFmtId="0" fontId="39" fillId="0" borderId="1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8" fillId="0" borderId="0" applyBorder="0">
      <protection locked="0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8" fillId="0" borderId="0" applyBorder="0">
      <protection locked="0"/>
    </xf>
    <xf numFmtId="0" fontId="42" fillId="0" borderId="0" applyBorder="0">
      <protection locked="0"/>
    </xf>
    <xf numFmtId="0" fontId="42" fillId="0" borderId="0" applyBorder="0">
      <protection locked="0"/>
    </xf>
    <xf numFmtId="0" fontId="38" fillId="0" borderId="0" applyBorder="0">
      <protection locked="0"/>
    </xf>
    <xf numFmtId="0" fontId="42" fillId="0" borderId="0" applyBorder="0">
      <protection locked="0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52" applyNumberFormat="1" applyFont="1" applyFill="1" applyBorder="1" applyAlignment="1" applyProtection="1">
      <alignment horizontal="center" vertical="center" wrapText="1"/>
    </xf>
    <xf numFmtId="0" fontId="9" fillId="0" borderId="0" xfId="52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52" applyFont="1" applyFill="1" applyBorder="1" applyAlignment="1" applyProtection="1">
      <alignment horizontal="center" vertical="center" wrapText="1"/>
    </xf>
    <xf numFmtId="176" fontId="10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  <protection locked="0"/>
    </xf>
    <xf numFmtId="0" fontId="10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</xf>
    <xf numFmtId="0" fontId="14" fillId="0" borderId="1" xfId="55" applyNumberFormat="1" applyFont="1" applyFill="1" applyBorder="1" applyAlignment="1" applyProtection="1">
      <alignment horizontal="center" vertical="center" wrapText="1"/>
    </xf>
    <xf numFmtId="0" fontId="15" fillId="0" borderId="1" xfId="53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8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31" applyFont="1" applyFill="1" applyBorder="1" applyAlignment="1" applyProtection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</xf>
    <xf numFmtId="0" fontId="8" fillId="0" borderId="1" xfId="56" applyFont="1" applyFill="1" applyBorder="1" applyAlignment="1" applyProtection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177" fontId="4" fillId="0" borderId="1" xfId="31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" fillId="0" borderId="1" xfId="31" applyFont="1" applyFill="1" applyBorder="1" applyAlignment="1" applyProtection="1">
      <alignment horizontal="center" vertical="center" wrapText="1"/>
    </xf>
    <xf numFmtId="177" fontId="3" fillId="0" borderId="1" xfId="31" applyNumberFormat="1" applyFont="1" applyFill="1" applyBorder="1" applyAlignment="1" applyProtection="1">
      <alignment horizontal="center" vertical="center" wrapText="1"/>
    </xf>
    <xf numFmtId="0" fontId="4" fillId="0" borderId="1" xfId="3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13 5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附件1-5 2" xfId="52"/>
    <cellStyle name="常规 7" xfId="53"/>
    <cellStyle name="常规 10 2 2" xfId="54"/>
    <cellStyle name="常规 3" xfId="55"/>
    <cellStyle name="常规 2" xfId="56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8"/>
  <sheetViews>
    <sheetView tabSelected="1" zoomScale="115" zoomScaleNormal="115" workbookViewId="0">
      <selection activeCell="A2" sqref="A2:T2"/>
    </sheetView>
  </sheetViews>
  <sheetFormatPr defaultColWidth="9.64166666666667" defaultRowHeight="12.75"/>
  <cols>
    <col min="1" max="1" width="6.375" style="8" customWidth="1"/>
    <col min="2" max="2" width="12.875" style="9" customWidth="1"/>
    <col min="3" max="3" width="21.625" style="9" customWidth="1"/>
    <col min="4" max="4" width="6.625" style="9" customWidth="1"/>
    <col min="5" max="5" width="10.875" style="9" customWidth="1"/>
    <col min="6" max="6" width="17" style="9" customWidth="1"/>
    <col min="7" max="7" width="13.125" style="9" customWidth="1"/>
    <col min="8" max="8" width="42.625" style="9" customWidth="1"/>
    <col min="9" max="9" width="12" style="9" customWidth="1"/>
    <col min="10" max="10" width="9.875" style="10" customWidth="1"/>
    <col min="11" max="15" width="6.875" style="10" customWidth="1"/>
    <col min="16" max="16" width="39.875" style="9" customWidth="1"/>
    <col min="17" max="17" width="7.25" style="9" customWidth="1"/>
    <col min="18" max="18" width="8.125" style="9" customWidth="1"/>
    <col min="19" max="19" width="20.5" style="9" customWidth="1"/>
    <col min="20" max="20" width="32.8833333333333" style="9" customWidth="1"/>
    <col min="21" max="16384" width="9.64166666666667" style="1"/>
  </cols>
  <sheetData>
    <row r="1" s="1" customFormat="1" ht="15.75" spans="1:20">
      <c r="A1" s="11" t="s">
        <v>0</v>
      </c>
      <c r="B1" s="9"/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9"/>
      <c r="Q1" s="9"/>
      <c r="R1" s="9"/>
      <c r="S1" s="9"/>
      <c r="T1" s="9"/>
    </row>
    <row r="2" s="2" customFormat="1" ht="40" customHeight="1" spans="1:20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="3" customFormat="1" ht="40" customHeight="1" spans="1:20">
      <c r="A3" s="14" t="s">
        <v>2</v>
      </c>
      <c r="B3" s="15" t="s">
        <v>3</v>
      </c>
      <c r="C3" s="16" t="s">
        <v>4</v>
      </c>
      <c r="D3" s="15" t="s">
        <v>5</v>
      </c>
      <c r="E3" s="16" t="s">
        <v>6</v>
      </c>
      <c r="F3" s="16" t="s">
        <v>7</v>
      </c>
      <c r="G3" s="15" t="s">
        <v>8</v>
      </c>
      <c r="H3" s="15" t="s">
        <v>9</v>
      </c>
      <c r="I3" s="46" t="s">
        <v>10</v>
      </c>
      <c r="J3" s="47" t="s">
        <v>11</v>
      </c>
      <c r="K3" s="48" t="s">
        <v>12</v>
      </c>
      <c r="L3" s="48"/>
      <c r="M3" s="48"/>
      <c r="N3" s="48"/>
      <c r="O3" s="48"/>
      <c r="P3" s="47" t="s">
        <v>13</v>
      </c>
      <c r="Q3" s="15" t="s">
        <v>14</v>
      </c>
      <c r="R3" s="15"/>
      <c r="S3" s="64" t="s">
        <v>15</v>
      </c>
      <c r="T3" s="64" t="s">
        <v>16</v>
      </c>
    </row>
    <row r="4" s="3" customFormat="1" ht="36" customHeight="1" spans="1:20">
      <c r="A4" s="14"/>
      <c r="B4" s="15"/>
      <c r="C4" s="16"/>
      <c r="D4" s="15"/>
      <c r="E4" s="16"/>
      <c r="F4" s="16"/>
      <c r="G4" s="15"/>
      <c r="H4" s="15"/>
      <c r="I4" s="46"/>
      <c r="J4" s="47"/>
      <c r="K4" s="47" t="s">
        <v>17</v>
      </c>
      <c r="L4" s="47" t="s">
        <v>18</v>
      </c>
      <c r="M4" s="47" t="s">
        <v>19</v>
      </c>
      <c r="N4" s="47" t="s">
        <v>20</v>
      </c>
      <c r="O4" s="47" t="s">
        <v>21</v>
      </c>
      <c r="P4" s="47"/>
      <c r="Q4" s="65" t="s">
        <v>22</v>
      </c>
      <c r="R4" s="65" t="s">
        <v>23</v>
      </c>
      <c r="S4" s="64"/>
      <c r="T4" s="64"/>
    </row>
    <row r="5" s="3" customFormat="1" ht="36" customHeight="1" spans="1:20">
      <c r="A5" s="14"/>
      <c r="B5" s="15" t="s">
        <v>11</v>
      </c>
      <c r="C5" s="16"/>
      <c r="D5" s="15"/>
      <c r="E5" s="16"/>
      <c r="F5" s="16"/>
      <c r="G5" s="15"/>
      <c r="H5" s="15"/>
      <c r="I5" s="46"/>
      <c r="J5" s="21">
        <f t="shared" ref="J5:L5" si="0">J6+J40+J44+J46</f>
        <v>2105</v>
      </c>
      <c r="K5" s="21">
        <f t="shared" si="0"/>
        <v>2105</v>
      </c>
      <c r="L5" s="47"/>
      <c r="M5" s="47"/>
      <c r="N5" s="47"/>
      <c r="O5" s="47"/>
      <c r="P5" s="47"/>
      <c r="Q5" s="65"/>
      <c r="R5" s="65"/>
      <c r="S5" s="64"/>
      <c r="T5" s="64"/>
    </row>
    <row r="6" s="4" customFormat="1" ht="41" customHeight="1" spans="1:20">
      <c r="A6" s="17"/>
      <c r="B6" s="15" t="s">
        <v>24</v>
      </c>
      <c r="C6" s="18"/>
      <c r="D6" s="18"/>
      <c r="E6" s="19"/>
      <c r="F6" s="19"/>
      <c r="G6" s="20"/>
      <c r="H6" s="21"/>
      <c r="I6" s="21"/>
      <c r="J6" s="21">
        <f>J7+J11+J25+J38</f>
        <v>1274</v>
      </c>
      <c r="K6" s="21">
        <f>K7+K11+K25+K38</f>
        <v>1274</v>
      </c>
      <c r="L6" s="21"/>
      <c r="M6" s="21"/>
      <c r="N6" s="21"/>
      <c r="O6" s="21"/>
      <c r="P6" s="49"/>
      <c r="Q6" s="62"/>
      <c r="R6" s="62"/>
      <c r="S6" s="66"/>
      <c r="T6" s="43"/>
    </row>
    <row r="7" s="5" customFormat="1" ht="41" customHeight="1" spans="1:20">
      <c r="A7" s="17"/>
      <c r="B7" s="15" t="s">
        <v>25</v>
      </c>
      <c r="C7" s="22"/>
      <c r="D7" s="17"/>
      <c r="E7" s="17"/>
      <c r="F7" s="17"/>
      <c r="G7" s="22"/>
      <c r="H7" s="22"/>
      <c r="I7" s="50"/>
      <c r="J7" s="21">
        <f>J8+J9+J10</f>
        <v>278</v>
      </c>
      <c r="K7" s="21">
        <f>K8+K9+K10</f>
        <v>278</v>
      </c>
      <c r="L7" s="51"/>
      <c r="M7" s="51"/>
      <c r="N7" s="51"/>
      <c r="O7" s="51"/>
      <c r="P7" s="52"/>
      <c r="Q7" s="17"/>
      <c r="R7" s="17"/>
      <c r="S7" s="50"/>
      <c r="T7" s="17"/>
    </row>
    <row r="8" s="5" customFormat="1" ht="77" customHeight="1" spans="1:20">
      <c r="A8" s="17">
        <f t="shared" ref="A8:A14" si="1">ROW()-7</f>
        <v>1</v>
      </c>
      <c r="B8" s="23"/>
      <c r="C8" s="24" t="s">
        <v>26</v>
      </c>
      <c r="D8" s="25" t="s">
        <v>27</v>
      </c>
      <c r="E8" s="17" t="s">
        <v>28</v>
      </c>
      <c r="F8" s="17" t="s">
        <v>29</v>
      </c>
      <c r="G8" s="17" t="s">
        <v>30</v>
      </c>
      <c r="H8" s="26" t="s">
        <v>31</v>
      </c>
      <c r="I8" s="22" t="s">
        <v>32</v>
      </c>
      <c r="J8" s="22">
        <f t="shared" ref="J8:J13" si="2">K8</f>
        <v>59</v>
      </c>
      <c r="K8" s="22">
        <v>59</v>
      </c>
      <c r="L8" s="21"/>
      <c r="M8" s="51"/>
      <c r="N8" s="51"/>
      <c r="O8" s="51"/>
      <c r="P8" s="28" t="s">
        <v>33</v>
      </c>
      <c r="Q8" s="50">
        <v>15</v>
      </c>
      <c r="R8" s="31">
        <v>22</v>
      </c>
      <c r="S8" s="25" t="s">
        <v>34</v>
      </c>
      <c r="T8" s="28" t="s">
        <v>35</v>
      </c>
    </row>
    <row r="9" s="4" customFormat="1" ht="77" customHeight="1" spans="1:20">
      <c r="A9" s="17">
        <f t="shared" si="1"/>
        <v>2</v>
      </c>
      <c r="B9" s="27"/>
      <c r="C9" s="28" t="s">
        <v>36</v>
      </c>
      <c r="D9" s="25" t="s">
        <v>27</v>
      </c>
      <c r="E9" s="25" t="s">
        <v>37</v>
      </c>
      <c r="F9" s="25" t="s">
        <v>38</v>
      </c>
      <c r="G9" s="25" t="s">
        <v>39</v>
      </c>
      <c r="H9" s="28" t="s">
        <v>40</v>
      </c>
      <c r="I9" s="22" t="s">
        <v>32</v>
      </c>
      <c r="J9" s="22">
        <f t="shared" si="2"/>
        <v>59</v>
      </c>
      <c r="K9" s="22">
        <v>59</v>
      </c>
      <c r="L9" s="53"/>
      <c r="M9" s="53"/>
      <c r="N9" s="53"/>
      <c r="O9" s="53"/>
      <c r="P9" s="28" t="s">
        <v>41</v>
      </c>
      <c r="Q9" s="17">
        <v>80</v>
      </c>
      <c r="R9" s="67">
        <v>234</v>
      </c>
      <c r="S9" s="25" t="s">
        <v>34</v>
      </c>
      <c r="T9" s="28" t="s">
        <v>42</v>
      </c>
    </row>
    <row r="10" s="4" customFormat="1" ht="77" customHeight="1" spans="1:20">
      <c r="A10" s="17">
        <f t="shared" si="1"/>
        <v>3</v>
      </c>
      <c r="B10" s="27"/>
      <c r="C10" s="23" t="s">
        <v>43</v>
      </c>
      <c r="D10" s="25" t="s">
        <v>27</v>
      </c>
      <c r="E10" s="25" t="s">
        <v>44</v>
      </c>
      <c r="F10" s="25" t="s">
        <v>45</v>
      </c>
      <c r="G10" s="25" t="s">
        <v>46</v>
      </c>
      <c r="H10" s="29" t="s">
        <v>47</v>
      </c>
      <c r="I10" s="22" t="s">
        <v>32</v>
      </c>
      <c r="J10" s="22">
        <f t="shared" si="2"/>
        <v>160</v>
      </c>
      <c r="K10" s="22">
        <v>160</v>
      </c>
      <c r="L10" s="53"/>
      <c r="M10" s="53"/>
      <c r="N10" s="53"/>
      <c r="O10" s="53"/>
      <c r="P10" s="28" t="s">
        <v>48</v>
      </c>
      <c r="Q10" s="17">
        <v>448</v>
      </c>
      <c r="R10" s="17">
        <v>833</v>
      </c>
      <c r="S10" s="25" t="s">
        <v>34</v>
      </c>
      <c r="T10" s="28" t="s">
        <v>49</v>
      </c>
    </row>
    <row r="11" s="4" customFormat="1" ht="46" customHeight="1" spans="1:20">
      <c r="A11" s="17"/>
      <c r="B11" s="15" t="s">
        <v>50</v>
      </c>
      <c r="C11" s="28"/>
      <c r="D11" s="25"/>
      <c r="E11" s="25"/>
      <c r="F11" s="25"/>
      <c r="G11" s="25"/>
      <c r="H11" s="30"/>
      <c r="I11" s="22"/>
      <c r="J11" s="54">
        <f>SUM(J12:J24)</f>
        <v>246</v>
      </c>
      <c r="K11" s="54">
        <f>SUM(K12:K24)</f>
        <v>246</v>
      </c>
      <c r="L11" s="53"/>
      <c r="M11" s="53"/>
      <c r="N11" s="53"/>
      <c r="O11" s="53"/>
      <c r="P11" s="55"/>
      <c r="Q11" s="17"/>
      <c r="R11" s="67"/>
      <c r="S11" s="68"/>
      <c r="T11" s="55"/>
    </row>
    <row r="12" s="4" customFormat="1" ht="61" customHeight="1" spans="1:20">
      <c r="A12" s="17">
        <f>ROW()-8</f>
        <v>4</v>
      </c>
      <c r="B12" s="27"/>
      <c r="C12" s="31" t="s">
        <v>51</v>
      </c>
      <c r="D12" s="17" t="s">
        <v>52</v>
      </c>
      <c r="E12" s="17" t="s">
        <v>28</v>
      </c>
      <c r="F12" s="17" t="s">
        <v>53</v>
      </c>
      <c r="G12" s="17" t="s">
        <v>54</v>
      </c>
      <c r="H12" s="28" t="s">
        <v>55</v>
      </c>
      <c r="I12" s="22" t="s">
        <v>32</v>
      </c>
      <c r="J12" s="22">
        <f t="shared" si="2"/>
        <v>20</v>
      </c>
      <c r="K12" s="22">
        <v>20</v>
      </c>
      <c r="L12" s="53"/>
      <c r="M12" s="53"/>
      <c r="N12" s="53"/>
      <c r="O12" s="53"/>
      <c r="P12" s="31" t="s">
        <v>56</v>
      </c>
      <c r="Q12" s="17">
        <v>20</v>
      </c>
      <c r="R12" s="67">
        <v>40</v>
      </c>
      <c r="S12" s="17" t="s">
        <v>57</v>
      </c>
      <c r="T12" s="31" t="s">
        <v>58</v>
      </c>
    </row>
    <row r="13" s="6" customFormat="1" ht="102" customHeight="1" spans="1:20">
      <c r="A13" s="32">
        <v>5</v>
      </c>
      <c r="B13" s="33"/>
      <c r="C13" s="28" t="s">
        <v>59</v>
      </c>
      <c r="D13" s="28" t="s">
        <v>27</v>
      </c>
      <c r="E13" s="28" t="s">
        <v>37</v>
      </c>
      <c r="F13" s="28" t="s">
        <v>60</v>
      </c>
      <c r="G13" s="34" t="s">
        <v>61</v>
      </c>
      <c r="H13" s="28" t="s">
        <v>62</v>
      </c>
      <c r="I13" s="56" t="s">
        <v>63</v>
      </c>
      <c r="J13" s="31">
        <f t="shared" si="2"/>
        <v>20</v>
      </c>
      <c r="K13" s="31">
        <v>20</v>
      </c>
      <c r="L13" s="31"/>
      <c r="M13" s="31"/>
      <c r="N13" s="31"/>
      <c r="O13" s="31"/>
      <c r="P13" s="28" t="s">
        <v>64</v>
      </c>
      <c r="Q13" s="31">
        <v>8</v>
      </c>
      <c r="R13" s="31">
        <v>26</v>
      </c>
      <c r="S13" s="28" t="s">
        <v>34</v>
      </c>
      <c r="T13" s="28" t="s">
        <v>65</v>
      </c>
    </row>
    <row r="14" s="4" customFormat="1" ht="76" customHeight="1" spans="1:20">
      <c r="A14" s="17">
        <f t="shared" ref="A13:A24" si="3">ROW()-8</f>
        <v>6</v>
      </c>
      <c r="B14" s="35"/>
      <c r="C14" s="28" t="s">
        <v>66</v>
      </c>
      <c r="D14" s="25" t="s">
        <v>27</v>
      </c>
      <c r="E14" s="25" t="s">
        <v>37</v>
      </c>
      <c r="F14" s="25" t="s">
        <v>67</v>
      </c>
      <c r="G14" s="25" t="s">
        <v>68</v>
      </c>
      <c r="H14" s="28" t="s">
        <v>69</v>
      </c>
      <c r="I14" s="22" t="s">
        <v>32</v>
      </c>
      <c r="J14" s="22">
        <f t="shared" ref="J13:J24" si="4">K14</f>
        <v>21</v>
      </c>
      <c r="K14" s="22">
        <v>21</v>
      </c>
      <c r="L14" s="53"/>
      <c r="M14" s="53"/>
      <c r="N14" s="53"/>
      <c r="O14" s="53"/>
      <c r="P14" s="31" t="s">
        <v>70</v>
      </c>
      <c r="Q14" s="17">
        <v>488</v>
      </c>
      <c r="R14" s="67">
        <v>1386</v>
      </c>
      <c r="S14" s="25" t="s">
        <v>34</v>
      </c>
      <c r="T14" s="28" t="s">
        <v>65</v>
      </c>
    </row>
    <row r="15" s="4" customFormat="1" ht="58" customHeight="1" spans="1:20">
      <c r="A15" s="17">
        <f t="shared" si="3"/>
        <v>7</v>
      </c>
      <c r="B15" s="35"/>
      <c r="C15" s="28" t="s">
        <v>71</v>
      </c>
      <c r="D15" s="25" t="s">
        <v>27</v>
      </c>
      <c r="E15" s="25" t="s">
        <v>37</v>
      </c>
      <c r="F15" s="25" t="s">
        <v>72</v>
      </c>
      <c r="G15" s="25" t="s">
        <v>73</v>
      </c>
      <c r="H15" s="28" t="s">
        <v>74</v>
      </c>
      <c r="I15" s="22" t="s">
        <v>32</v>
      </c>
      <c r="J15" s="22">
        <f t="shared" si="4"/>
        <v>20</v>
      </c>
      <c r="K15" s="22">
        <v>20</v>
      </c>
      <c r="L15" s="53"/>
      <c r="M15" s="53"/>
      <c r="N15" s="53"/>
      <c r="O15" s="53"/>
      <c r="P15" s="31" t="s">
        <v>75</v>
      </c>
      <c r="Q15" s="17">
        <v>40</v>
      </c>
      <c r="R15" s="67">
        <v>60</v>
      </c>
      <c r="S15" s="25" t="s">
        <v>34</v>
      </c>
      <c r="T15" s="28" t="s">
        <v>65</v>
      </c>
    </row>
    <row r="16" s="4" customFormat="1" ht="69" customHeight="1" spans="1:20">
      <c r="A16" s="17">
        <f t="shared" si="3"/>
        <v>8</v>
      </c>
      <c r="B16" s="35"/>
      <c r="C16" s="28" t="s">
        <v>76</v>
      </c>
      <c r="D16" s="25" t="s">
        <v>27</v>
      </c>
      <c r="E16" s="25" t="s">
        <v>37</v>
      </c>
      <c r="F16" s="25" t="s">
        <v>77</v>
      </c>
      <c r="G16" s="25" t="s">
        <v>78</v>
      </c>
      <c r="H16" s="28" t="s">
        <v>79</v>
      </c>
      <c r="I16" s="22" t="s">
        <v>32</v>
      </c>
      <c r="J16" s="22">
        <f t="shared" si="4"/>
        <v>20</v>
      </c>
      <c r="K16" s="22">
        <v>20</v>
      </c>
      <c r="L16" s="53"/>
      <c r="M16" s="53"/>
      <c r="N16" s="53"/>
      <c r="O16" s="53"/>
      <c r="P16" s="31" t="s">
        <v>80</v>
      </c>
      <c r="Q16" s="17">
        <v>50</v>
      </c>
      <c r="R16" s="67">
        <v>200</v>
      </c>
      <c r="S16" s="25" t="s">
        <v>34</v>
      </c>
      <c r="T16" s="28" t="s">
        <v>65</v>
      </c>
    </row>
    <row r="17" s="4" customFormat="1" ht="69" customHeight="1" spans="1:20">
      <c r="A17" s="17">
        <f t="shared" si="3"/>
        <v>9</v>
      </c>
      <c r="B17" s="35"/>
      <c r="C17" s="28" t="s">
        <v>81</v>
      </c>
      <c r="D17" s="25" t="s">
        <v>27</v>
      </c>
      <c r="E17" s="25" t="s">
        <v>37</v>
      </c>
      <c r="F17" s="25" t="s">
        <v>82</v>
      </c>
      <c r="G17" s="25" t="s">
        <v>83</v>
      </c>
      <c r="H17" s="28" t="s">
        <v>84</v>
      </c>
      <c r="I17" s="22" t="s">
        <v>32</v>
      </c>
      <c r="J17" s="22">
        <f t="shared" si="4"/>
        <v>15</v>
      </c>
      <c r="K17" s="22">
        <v>15</v>
      </c>
      <c r="L17" s="53"/>
      <c r="M17" s="53"/>
      <c r="N17" s="53"/>
      <c r="O17" s="53"/>
      <c r="P17" s="31" t="s">
        <v>80</v>
      </c>
      <c r="Q17" s="17">
        <v>30</v>
      </c>
      <c r="R17" s="67">
        <v>120</v>
      </c>
      <c r="S17" s="25" t="s">
        <v>34</v>
      </c>
      <c r="T17" s="28" t="s">
        <v>65</v>
      </c>
    </row>
    <row r="18" s="4" customFormat="1" ht="66" customHeight="1" spans="1:20">
      <c r="A18" s="17">
        <f t="shared" si="3"/>
        <v>10</v>
      </c>
      <c r="B18" s="35"/>
      <c r="C18" s="28" t="s">
        <v>85</v>
      </c>
      <c r="D18" s="25" t="s">
        <v>27</v>
      </c>
      <c r="E18" s="25" t="s">
        <v>37</v>
      </c>
      <c r="F18" s="25" t="s">
        <v>86</v>
      </c>
      <c r="G18" s="25" t="s">
        <v>87</v>
      </c>
      <c r="H18" s="28" t="s">
        <v>88</v>
      </c>
      <c r="I18" s="22" t="s">
        <v>32</v>
      </c>
      <c r="J18" s="22">
        <f t="shared" si="4"/>
        <v>10</v>
      </c>
      <c r="K18" s="22">
        <v>10</v>
      </c>
      <c r="L18" s="53"/>
      <c r="M18" s="53"/>
      <c r="N18" s="53"/>
      <c r="O18" s="53"/>
      <c r="P18" s="31" t="s">
        <v>80</v>
      </c>
      <c r="Q18" s="17">
        <v>20</v>
      </c>
      <c r="R18" s="67">
        <v>80</v>
      </c>
      <c r="S18" s="25" t="s">
        <v>34</v>
      </c>
      <c r="T18" s="28" t="s">
        <v>65</v>
      </c>
    </row>
    <row r="19" s="4" customFormat="1" ht="66" customHeight="1" spans="1:20">
      <c r="A19" s="17">
        <f t="shared" si="3"/>
        <v>11</v>
      </c>
      <c r="B19" s="35"/>
      <c r="C19" s="28" t="s">
        <v>89</v>
      </c>
      <c r="D19" s="25" t="s">
        <v>27</v>
      </c>
      <c r="E19" s="25" t="s">
        <v>37</v>
      </c>
      <c r="F19" s="25" t="s">
        <v>90</v>
      </c>
      <c r="G19" s="25" t="s">
        <v>91</v>
      </c>
      <c r="H19" s="28" t="s">
        <v>92</v>
      </c>
      <c r="I19" s="22" t="s">
        <v>32</v>
      </c>
      <c r="J19" s="22">
        <f t="shared" si="4"/>
        <v>20</v>
      </c>
      <c r="K19" s="22">
        <v>20</v>
      </c>
      <c r="L19" s="53"/>
      <c r="M19" s="53"/>
      <c r="N19" s="53"/>
      <c r="O19" s="53"/>
      <c r="P19" s="28" t="s">
        <v>93</v>
      </c>
      <c r="Q19" s="17">
        <v>10</v>
      </c>
      <c r="R19" s="67">
        <v>18</v>
      </c>
      <c r="S19" s="25" t="s">
        <v>34</v>
      </c>
      <c r="T19" s="28" t="s">
        <v>65</v>
      </c>
    </row>
    <row r="20" s="7" customFormat="1" ht="82" customHeight="1" spans="1:20">
      <c r="A20" s="17">
        <v>4</v>
      </c>
      <c r="B20" s="36"/>
      <c r="C20" s="22" t="s">
        <v>94</v>
      </c>
      <c r="D20" s="17" t="s">
        <v>52</v>
      </c>
      <c r="E20" s="17" t="s">
        <v>28</v>
      </c>
      <c r="F20" s="25" t="s">
        <v>95</v>
      </c>
      <c r="G20" s="37" t="s">
        <v>96</v>
      </c>
      <c r="H20" s="22" t="s">
        <v>97</v>
      </c>
      <c r="I20" s="22" t="s">
        <v>32</v>
      </c>
      <c r="J20" s="22">
        <f t="shared" si="4"/>
        <v>20</v>
      </c>
      <c r="K20" s="22">
        <v>20</v>
      </c>
      <c r="L20" s="21"/>
      <c r="M20" s="51"/>
      <c r="N20" s="51"/>
      <c r="O20" s="51"/>
      <c r="P20" s="22" t="s">
        <v>98</v>
      </c>
      <c r="Q20" s="22">
        <v>130</v>
      </c>
      <c r="R20" s="22">
        <v>360</v>
      </c>
      <c r="S20" s="22" t="s">
        <v>99</v>
      </c>
      <c r="T20" s="69" t="s">
        <v>100</v>
      </c>
    </row>
    <row r="21" s="4" customFormat="1" ht="66" customHeight="1" spans="1:20">
      <c r="A21" s="17">
        <f t="shared" si="3"/>
        <v>13</v>
      </c>
      <c r="B21" s="35"/>
      <c r="C21" s="28" t="s">
        <v>101</v>
      </c>
      <c r="D21" s="25" t="s">
        <v>27</v>
      </c>
      <c r="E21" s="25" t="s">
        <v>37</v>
      </c>
      <c r="F21" s="25" t="s">
        <v>102</v>
      </c>
      <c r="G21" s="25" t="s">
        <v>103</v>
      </c>
      <c r="H21" s="28" t="s">
        <v>104</v>
      </c>
      <c r="I21" s="22" t="s">
        <v>32</v>
      </c>
      <c r="J21" s="22">
        <f t="shared" si="4"/>
        <v>20</v>
      </c>
      <c r="K21" s="22">
        <v>20</v>
      </c>
      <c r="L21" s="53"/>
      <c r="M21" s="53"/>
      <c r="N21" s="53"/>
      <c r="O21" s="53"/>
      <c r="P21" s="31" t="s">
        <v>105</v>
      </c>
      <c r="Q21" s="17">
        <v>20</v>
      </c>
      <c r="R21" s="67">
        <v>34</v>
      </c>
      <c r="S21" s="25" t="s">
        <v>34</v>
      </c>
      <c r="T21" s="28" t="s">
        <v>65</v>
      </c>
    </row>
    <row r="22" s="4" customFormat="1" ht="66" customHeight="1" spans="1:20">
      <c r="A22" s="17">
        <f t="shared" si="3"/>
        <v>14</v>
      </c>
      <c r="B22" s="35"/>
      <c r="C22" s="28" t="s">
        <v>106</v>
      </c>
      <c r="D22" s="25" t="s">
        <v>27</v>
      </c>
      <c r="E22" s="25" t="s">
        <v>37</v>
      </c>
      <c r="F22" s="25" t="s">
        <v>107</v>
      </c>
      <c r="G22" s="25" t="s">
        <v>108</v>
      </c>
      <c r="H22" s="28" t="s">
        <v>109</v>
      </c>
      <c r="I22" s="22" t="s">
        <v>32</v>
      </c>
      <c r="J22" s="22">
        <f t="shared" si="4"/>
        <v>20</v>
      </c>
      <c r="K22" s="22">
        <v>20</v>
      </c>
      <c r="L22" s="53"/>
      <c r="M22" s="53"/>
      <c r="N22" s="53"/>
      <c r="O22" s="53"/>
      <c r="P22" s="31" t="s">
        <v>110</v>
      </c>
      <c r="Q22" s="17">
        <v>50</v>
      </c>
      <c r="R22" s="67">
        <v>180</v>
      </c>
      <c r="S22" s="25" t="s">
        <v>34</v>
      </c>
      <c r="T22" s="28" t="s">
        <v>65</v>
      </c>
    </row>
    <row r="23" s="4" customFormat="1" ht="66" customHeight="1" spans="1:20">
      <c r="A23" s="17">
        <v>15</v>
      </c>
      <c r="B23" s="38"/>
      <c r="C23" s="28" t="s">
        <v>111</v>
      </c>
      <c r="D23" s="25" t="s">
        <v>27</v>
      </c>
      <c r="E23" s="25" t="s">
        <v>37</v>
      </c>
      <c r="F23" s="25" t="s">
        <v>112</v>
      </c>
      <c r="G23" s="25" t="s">
        <v>113</v>
      </c>
      <c r="H23" s="28" t="s">
        <v>114</v>
      </c>
      <c r="I23" s="17" t="s">
        <v>115</v>
      </c>
      <c r="J23" s="17">
        <f t="shared" si="4"/>
        <v>20</v>
      </c>
      <c r="K23" s="17">
        <v>20</v>
      </c>
      <c r="L23" s="53"/>
      <c r="M23" s="53"/>
      <c r="N23" s="53"/>
      <c r="O23" s="53"/>
      <c r="P23" s="28" t="s">
        <v>116</v>
      </c>
      <c r="Q23" s="17">
        <v>40</v>
      </c>
      <c r="R23" s="67">
        <v>116</v>
      </c>
      <c r="S23" s="25" t="s">
        <v>34</v>
      </c>
      <c r="T23" s="28" t="s">
        <v>65</v>
      </c>
    </row>
    <row r="24" s="4" customFormat="1" ht="66" customHeight="1" spans="1:20">
      <c r="A24" s="17">
        <v>16</v>
      </c>
      <c r="B24" s="38"/>
      <c r="C24" s="28" t="s">
        <v>117</v>
      </c>
      <c r="D24" s="25" t="s">
        <v>27</v>
      </c>
      <c r="E24" s="25" t="s">
        <v>37</v>
      </c>
      <c r="F24" s="25" t="s">
        <v>118</v>
      </c>
      <c r="G24" s="25" t="s">
        <v>119</v>
      </c>
      <c r="H24" s="28" t="s">
        <v>120</v>
      </c>
      <c r="I24" s="17" t="s">
        <v>115</v>
      </c>
      <c r="J24" s="17">
        <f t="shared" si="4"/>
        <v>20</v>
      </c>
      <c r="K24" s="17">
        <v>20</v>
      </c>
      <c r="L24" s="53"/>
      <c r="M24" s="53"/>
      <c r="N24" s="53"/>
      <c r="O24" s="53"/>
      <c r="P24" s="28" t="s">
        <v>121</v>
      </c>
      <c r="Q24" s="17">
        <v>30</v>
      </c>
      <c r="R24" s="67">
        <v>86</v>
      </c>
      <c r="S24" s="25" t="s">
        <v>34</v>
      </c>
      <c r="T24" s="28" t="s">
        <v>65</v>
      </c>
    </row>
    <row r="25" s="4" customFormat="1" ht="58" customHeight="1" spans="1:20">
      <c r="A25" s="17"/>
      <c r="B25" s="15" t="s">
        <v>122</v>
      </c>
      <c r="C25" s="28"/>
      <c r="D25" s="25"/>
      <c r="E25" s="25"/>
      <c r="F25" s="25"/>
      <c r="G25" s="25"/>
      <c r="H25" s="30"/>
      <c r="I25" s="22"/>
      <c r="J25" s="54">
        <f>SUM(J26:J37)</f>
        <v>600</v>
      </c>
      <c r="K25" s="54">
        <f>SUM(K26:K37)</f>
        <v>600</v>
      </c>
      <c r="L25" s="53"/>
      <c r="M25" s="53"/>
      <c r="N25" s="53"/>
      <c r="O25" s="53"/>
      <c r="P25" s="55"/>
      <c r="Q25" s="17"/>
      <c r="R25" s="67"/>
      <c r="S25" s="68"/>
      <c r="T25" s="55"/>
    </row>
    <row r="26" s="4" customFormat="1" ht="60" customHeight="1" spans="1:20">
      <c r="A26" s="17">
        <v>17</v>
      </c>
      <c r="B26" s="15"/>
      <c r="C26" s="28" t="s">
        <v>123</v>
      </c>
      <c r="D26" s="25" t="s">
        <v>27</v>
      </c>
      <c r="E26" s="25" t="s">
        <v>37</v>
      </c>
      <c r="F26" s="25" t="s">
        <v>124</v>
      </c>
      <c r="G26" s="25" t="s">
        <v>125</v>
      </c>
      <c r="H26" s="31" t="s">
        <v>126</v>
      </c>
      <c r="I26" s="22" t="s">
        <v>32</v>
      </c>
      <c r="J26" s="22">
        <f t="shared" ref="J26:J38" si="5">SUM(K26:O26)</f>
        <v>50</v>
      </c>
      <c r="K26" s="22">
        <v>50</v>
      </c>
      <c r="L26" s="53"/>
      <c r="M26" s="53"/>
      <c r="N26" s="53"/>
      <c r="O26" s="53"/>
      <c r="P26" s="31" t="s">
        <v>127</v>
      </c>
      <c r="Q26" s="17">
        <v>73</v>
      </c>
      <c r="R26" s="67">
        <v>212</v>
      </c>
      <c r="S26" s="25" t="s">
        <v>34</v>
      </c>
      <c r="T26" s="28" t="s">
        <v>49</v>
      </c>
    </row>
    <row r="27" s="4" customFormat="1" ht="60" customHeight="1" spans="1:20">
      <c r="A27" s="17">
        <v>18</v>
      </c>
      <c r="B27" s="15"/>
      <c r="C27" s="28" t="s">
        <v>128</v>
      </c>
      <c r="D27" s="25" t="s">
        <v>27</v>
      </c>
      <c r="E27" s="25" t="s">
        <v>37</v>
      </c>
      <c r="F27" s="25" t="s">
        <v>129</v>
      </c>
      <c r="G27" s="25" t="s">
        <v>130</v>
      </c>
      <c r="H27" s="31" t="s">
        <v>131</v>
      </c>
      <c r="I27" s="22" t="s">
        <v>32</v>
      </c>
      <c r="J27" s="22">
        <f t="shared" si="5"/>
        <v>50</v>
      </c>
      <c r="K27" s="22">
        <v>50</v>
      </c>
      <c r="L27" s="53"/>
      <c r="M27" s="53"/>
      <c r="N27" s="53"/>
      <c r="O27" s="53"/>
      <c r="P27" s="31" t="s">
        <v>132</v>
      </c>
      <c r="Q27" s="17">
        <v>90</v>
      </c>
      <c r="R27" s="67">
        <v>270</v>
      </c>
      <c r="S27" s="25" t="s">
        <v>34</v>
      </c>
      <c r="T27" s="28" t="s">
        <v>49</v>
      </c>
    </row>
    <row r="28" s="4" customFormat="1" ht="60" customHeight="1" spans="1:20">
      <c r="A28" s="17">
        <v>19</v>
      </c>
      <c r="B28" s="15"/>
      <c r="C28" s="28" t="s">
        <v>133</v>
      </c>
      <c r="D28" s="25" t="s">
        <v>27</v>
      </c>
      <c r="E28" s="25" t="s">
        <v>37</v>
      </c>
      <c r="F28" s="25" t="s">
        <v>134</v>
      </c>
      <c r="G28" s="25" t="s">
        <v>135</v>
      </c>
      <c r="H28" s="31" t="s">
        <v>136</v>
      </c>
      <c r="I28" s="22" t="s">
        <v>32</v>
      </c>
      <c r="J28" s="22">
        <f t="shared" si="5"/>
        <v>50</v>
      </c>
      <c r="K28" s="22">
        <v>50</v>
      </c>
      <c r="L28" s="53"/>
      <c r="M28" s="53"/>
      <c r="N28" s="53"/>
      <c r="O28" s="53"/>
      <c r="P28" s="31" t="s">
        <v>137</v>
      </c>
      <c r="Q28" s="17">
        <v>133</v>
      </c>
      <c r="R28" s="67">
        <v>375</v>
      </c>
      <c r="S28" s="25" t="s">
        <v>34</v>
      </c>
      <c r="T28" s="28" t="s">
        <v>49</v>
      </c>
    </row>
    <row r="29" s="4" customFormat="1" ht="102" customHeight="1" spans="1:20">
      <c r="A29" s="17">
        <v>20</v>
      </c>
      <c r="B29" s="23"/>
      <c r="C29" s="28" t="s">
        <v>138</v>
      </c>
      <c r="D29" s="25" t="s">
        <v>27</v>
      </c>
      <c r="E29" s="25" t="s">
        <v>37</v>
      </c>
      <c r="F29" s="25" t="s">
        <v>139</v>
      </c>
      <c r="G29" s="25" t="s">
        <v>140</v>
      </c>
      <c r="H29" s="28" t="s">
        <v>141</v>
      </c>
      <c r="I29" s="17" t="s">
        <v>115</v>
      </c>
      <c r="J29" s="17">
        <v>50</v>
      </c>
      <c r="K29" s="17">
        <v>50</v>
      </c>
      <c r="L29" s="53"/>
      <c r="M29" s="53"/>
      <c r="N29" s="53"/>
      <c r="O29" s="53"/>
      <c r="P29" s="25" t="s">
        <v>142</v>
      </c>
      <c r="Q29" s="17">
        <v>85</v>
      </c>
      <c r="R29" s="67">
        <v>162</v>
      </c>
      <c r="S29" s="25" t="s">
        <v>34</v>
      </c>
      <c r="T29" s="28" t="s">
        <v>49</v>
      </c>
    </row>
    <row r="30" s="4" customFormat="1" ht="60" customHeight="1" spans="1:20">
      <c r="A30" s="17">
        <v>21</v>
      </c>
      <c r="B30" s="15"/>
      <c r="C30" s="28" t="s">
        <v>143</v>
      </c>
      <c r="D30" s="25" t="s">
        <v>27</v>
      </c>
      <c r="E30" s="25" t="s">
        <v>37</v>
      </c>
      <c r="F30" s="25" t="s">
        <v>144</v>
      </c>
      <c r="G30" s="25" t="s">
        <v>145</v>
      </c>
      <c r="H30" s="31" t="s">
        <v>146</v>
      </c>
      <c r="I30" s="22" t="s">
        <v>32</v>
      </c>
      <c r="J30" s="22">
        <f t="shared" si="5"/>
        <v>50</v>
      </c>
      <c r="K30" s="22">
        <v>50</v>
      </c>
      <c r="L30" s="53"/>
      <c r="M30" s="53"/>
      <c r="N30" s="53"/>
      <c r="O30" s="53"/>
      <c r="P30" s="31" t="s">
        <v>147</v>
      </c>
      <c r="Q30" s="17">
        <v>118</v>
      </c>
      <c r="R30" s="67">
        <v>284</v>
      </c>
      <c r="S30" s="25" t="s">
        <v>34</v>
      </c>
      <c r="T30" s="28" t="s">
        <v>49</v>
      </c>
    </row>
    <row r="31" s="4" customFormat="1" ht="79" customHeight="1" spans="1:20">
      <c r="A31" s="17">
        <v>22</v>
      </c>
      <c r="B31" s="15"/>
      <c r="C31" s="28" t="s">
        <v>148</v>
      </c>
      <c r="D31" s="25" t="s">
        <v>27</v>
      </c>
      <c r="E31" s="25" t="s">
        <v>37</v>
      </c>
      <c r="F31" s="25" t="s">
        <v>149</v>
      </c>
      <c r="G31" s="25" t="s">
        <v>150</v>
      </c>
      <c r="H31" s="17" t="s">
        <v>151</v>
      </c>
      <c r="I31" s="17" t="s">
        <v>115</v>
      </c>
      <c r="J31" s="17">
        <f t="shared" si="5"/>
        <v>50</v>
      </c>
      <c r="K31" s="17">
        <v>50</v>
      </c>
      <c r="L31" s="53"/>
      <c r="M31" s="53"/>
      <c r="N31" s="53"/>
      <c r="O31" s="53"/>
      <c r="P31" s="25" t="s">
        <v>152</v>
      </c>
      <c r="Q31" s="17">
        <v>156</v>
      </c>
      <c r="R31" s="67">
        <v>398</v>
      </c>
      <c r="S31" s="25" t="s">
        <v>34</v>
      </c>
      <c r="T31" s="28" t="s">
        <v>49</v>
      </c>
    </row>
    <row r="32" s="4" customFormat="1" ht="60" customHeight="1" spans="1:20">
      <c r="A32" s="17">
        <v>23</v>
      </c>
      <c r="B32" s="15"/>
      <c r="C32" s="28" t="s">
        <v>153</v>
      </c>
      <c r="D32" s="25" t="s">
        <v>27</v>
      </c>
      <c r="E32" s="25" t="s">
        <v>37</v>
      </c>
      <c r="F32" s="25" t="s">
        <v>154</v>
      </c>
      <c r="G32" s="25" t="s">
        <v>155</v>
      </c>
      <c r="H32" s="31" t="s">
        <v>156</v>
      </c>
      <c r="I32" s="22" t="s">
        <v>32</v>
      </c>
      <c r="J32" s="22">
        <f t="shared" si="5"/>
        <v>50</v>
      </c>
      <c r="K32" s="22">
        <v>50</v>
      </c>
      <c r="L32" s="53"/>
      <c r="M32" s="53"/>
      <c r="N32" s="53"/>
      <c r="O32" s="53"/>
      <c r="P32" s="31" t="s">
        <v>157</v>
      </c>
      <c r="Q32" s="17">
        <v>233</v>
      </c>
      <c r="R32" s="67">
        <v>475</v>
      </c>
      <c r="S32" s="25" t="s">
        <v>34</v>
      </c>
      <c r="T32" s="28" t="s">
        <v>49</v>
      </c>
    </row>
    <row r="33" s="4" customFormat="1" ht="60" customHeight="1" spans="1:20">
      <c r="A33" s="17">
        <v>24</v>
      </c>
      <c r="B33" s="15"/>
      <c r="C33" s="28" t="s">
        <v>158</v>
      </c>
      <c r="D33" s="25" t="s">
        <v>27</v>
      </c>
      <c r="E33" s="25" t="s">
        <v>37</v>
      </c>
      <c r="F33" s="25" t="s">
        <v>159</v>
      </c>
      <c r="G33" s="25" t="s">
        <v>160</v>
      </c>
      <c r="H33" s="31" t="s">
        <v>161</v>
      </c>
      <c r="I33" s="22" t="s">
        <v>32</v>
      </c>
      <c r="J33" s="22">
        <f t="shared" si="5"/>
        <v>50</v>
      </c>
      <c r="K33" s="22">
        <v>50</v>
      </c>
      <c r="L33" s="53"/>
      <c r="M33" s="53"/>
      <c r="N33" s="53"/>
      <c r="O33" s="53"/>
      <c r="P33" s="31" t="s">
        <v>162</v>
      </c>
      <c r="Q33" s="17">
        <v>98</v>
      </c>
      <c r="R33" s="67">
        <v>294</v>
      </c>
      <c r="S33" s="25" t="s">
        <v>34</v>
      </c>
      <c r="T33" s="28" t="s">
        <v>49</v>
      </c>
    </row>
    <row r="34" s="6" customFormat="1" ht="98" customHeight="1" spans="1:20">
      <c r="A34" s="17">
        <v>25</v>
      </c>
      <c r="B34" s="39"/>
      <c r="C34" s="28" t="s">
        <v>163</v>
      </c>
      <c r="D34" s="28" t="s">
        <v>27</v>
      </c>
      <c r="E34" s="28" t="s">
        <v>37</v>
      </c>
      <c r="F34" s="28" t="s">
        <v>164</v>
      </c>
      <c r="G34" s="28" t="s">
        <v>165</v>
      </c>
      <c r="H34" s="28" t="s">
        <v>166</v>
      </c>
      <c r="I34" s="56" t="s">
        <v>63</v>
      </c>
      <c r="J34" s="31">
        <f t="shared" si="5"/>
        <v>50</v>
      </c>
      <c r="K34" s="31">
        <v>50</v>
      </c>
      <c r="L34" s="31"/>
      <c r="M34" s="31"/>
      <c r="N34" s="31"/>
      <c r="O34" s="31"/>
      <c r="P34" s="28" t="s">
        <v>166</v>
      </c>
      <c r="Q34" s="31">
        <v>21</v>
      </c>
      <c r="R34" s="31">
        <v>83</v>
      </c>
      <c r="S34" s="28" t="s">
        <v>34</v>
      </c>
      <c r="T34" s="28" t="s">
        <v>49</v>
      </c>
    </row>
    <row r="35" s="4" customFormat="1" ht="60" customHeight="1" spans="1:20">
      <c r="A35" s="17">
        <v>26</v>
      </c>
      <c r="B35" s="15"/>
      <c r="C35" s="28" t="s">
        <v>167</v>
      </c>
      <c r="D35" s="25" t="s">
        <v>27</v>
      </c>
      <c r="E35" s="25" t="s">
        <v>37</v>
      </c>
      <c r="F35" s="25" t="s">
        <v>168</v>
      </c>
      <c r="G35" s="25" t="s">
        <v>169</v>
      </c>
      <c r="H35" s="31" t="s">
        <v>170</v>
      </c>
      <c r="I35" s="22" t="s">
        <v>32</v>
      </c>
      <c r="J35" s="22">
        <f t="shared" si="5"/>
        <v>50</v>
      </c>
      <c r="K35" s="22">
        <v>50</v>
      </c>
      <c r="L35" s="53"/>
      <c r="M35" s="53"/>
      <c r="N35" s="53"/>
      <c r="O35" s="53"/>
      <c r="P35" s="31" t="s">
        <v>171</v>
      </c>
      <c r="Q35" s="17">
        <v>164</v>
      </c>
      <c r="R35" s="67">
        <v>416</v>
      </c>
      <c r="S35" s="25" t="s">
        <v>34</v>
      </c>
      <c r="T35" s="28" t="s">
        <v>49</v>
      </c>
    </row>
    <row r="36" s="4" customFormat="1" ht="113" customHeight="1" spans="1:20">
      <c r="A36" s="17">
        <v>27</v>
      </c>
      <c r="B36" s="23"/>
      <c r="C36" s="31" t="s">
        <v>172</v>
      </c>
      <c r="D36" s="17" t="s">
        <v>52</v>
      </c>
      <c r="E36" s="17" t="s">
        <v>28</v>
      </c>
      <c r="F36" s="17" t="s">
        <v>173</v>
      </c>
      <c r="G36" s="17" t="s">
        <v>174</v>
      </c>
      <c r="H36" s="28" t="s">
        <v>175</v>
      </c>
      <c r="I36" s="22" t="s">
        <v>32</v>
      </c>
      <c r="J36" s="22">
        <f t="shared" si="5"/>
        <v>50</v>
      </c>
      <c r="K36" s="22">
        <v>50</v>
      </c>
      <c r="L36" s="53"/>
      <c r="M36" s="53"/>
      <c r="N36" s="53"/>
      <c r="O36" s="53"/>
      <c r="P36" s="28" t="s">
        <v>176</v>
      </c>
      <c r="Q36" s="17">
        <v>65</v>
      </c>
      <c r="R36" s="67">
        <v>231</v>
      </c>
      <c r="S36" s="17" t="s">
        <v>57</v>
      </c>
      <c r="T36" s="31" t="s">
        <v>177</v>
      </c>
    </row>
    <row r="37" s="4" customFormat="1" ht="60" customHeight="1" spans="1:20">
      <c r="A37" s="17">
        <v>28</v>
      </c>
      <c r="B37" s="15"/>
      <c r="C37" s="28" t="s">
        <v>178</v>
      </c>
      <c r="D37" s="25" t="s">
        <v>27</v>
      </c>
      <c r="E37" s="25" t="s">
        <v>37</v>
      </c>
      <c r="F37" s="25" t="s">
        <v>179</v>
      </c>
      <c r="G37" s="25" t="s">
        <v>180</v>
      </c>
      <c r="H37" s="31" t="s">
        <v>181</v>
      </c>
      <c r="I37" s="22" t="s">
        <v>32</v>
      </c>
      <c r="J37" s="22">
        <f t="shared" si="5"/>
        <v>50</v>
      </c>
      <c r="K37" s="22">
        <v>50</v>
      </c>
      <c r="L37" s="53"/>
      <c r="M37" s="53"/>
      <c r="N37" s="53"/>
      <c r="O37" s="53"/>
      <c r="P37" s="31" t="s">
        <v>182</v>
      </c>
      <c r="Q37" s="17">
        <v>236</v>
      </c>
      <c r="R37" s="67">
        <v>622</v>
      </c>
      <c r="S37" s="25" t="s">
        <v>34</v>
      </c>
      <c r="T37" s="28" t="s">
        <v>49</v>
      </c>
    </row>
    <row r="38" s="4" customFormat="1" ht="46" customHeight="1" spans="1:20">
      <c r="A38" s="17"/>
      <c r="B38" s="15" t="s">
        <v>183</v>
      </c>
      <c r="C38" s="28"/>
      <c r="D38" s="25"/>
      <c r="E38" s="25"/>
      <c r="F38" s="25"/>
      <c r="G38" s="25"/>
      <c r="H38" s="30"/>
      <c r="I38" s="22"/>
      <c r="J38" s="54">
        <f>J39</f>
        <v>150</v>
      </c>
      <c r="K38" s="54">
        <f>K39</f>
        <v>150</v>
      </c>
      <c r="L38" s="53"/>
      <c r="M38" s="53"/>
      <c r="N38" s="53"/>
      <c r="O38" s="53"/>
      <c r="P38" s="25"/>
      <c r="Q38" s="17"/>
      <c r="R38" s="67"/>
      <c r="S38" s="68"/>
      <c r="T38" s="55"/>
    </row>
    <row r="39" s="4" customFormat="1" ht="71" customHeight="1" spans="1:20">
      <c r="A39" s="17">
        <v>29</v>
      </c>
      <c r="B39" s="15"/>
      <c r="C39" s="28" t="s">
        <v>184</v>
      </c>
      <c r="D39" s="24" t="s">
        <v>27</v>
      </c>
      <c r="E39" s="24" t="s">
        <v>185</v>
      </c>
      <c r="F39" s="24" t="s">
        <v>186</v>
      </c>
      <c r="G39" s="40" t="s">
        <v>187</v>
      </c>
      <c r="H39" s="40" t="s">
        <v>188</v>
      </c>
      <c r="I39" s="57" t="s">
        <v>189</v>
      </c>
      <c r="J39" s="22">
        <f>SUM(K39:O39)</f>
        <v>150</v>
      </c>
      <c r="K39" s="22">
        <v>150</v>
      </c>
      <c r="L39" s="53"/>
      <c r="M39" s="53"/>
      <c r="N39" s="53"/>
      <c r="O39" s="53"/>
      <c r="P39" s="28" t="s">
        <v>190</v>
      </c>
      <c r="Q39" s="17" t="s">
        <v>191</v>
      </c>
      <c r="R39" s="67">
        <v>1657</v>
      </c>
      <c r="S39" s="40" t="s">
        <v>192</v>
      </c>
      <c r="T39" s="40" t="s">
        <v>193</v>
      </c>
    </row>
    <row r="40" s="4" customFormat="1" ht="45" customHeight="1" spans="1:20">
      <c r="A40" s="17"/>
      <c r="B40" s="14" t="s">
        <v>194</v>
      </c>
      <c r="C40" s="41"/>
      <c r="D40" s="25"/>
      <c r="E40" s="41"/>
      <c r="F40" s="41"/>
      <c r="G40" s="41"/>
      <c r="H40" s="41"/>
      <c r="I40" s="41"/>
      <c r="J40" s="58">
        <f>J41</f>
        <v>300</v>
      </c>
      <c r="K40" s="58">
        <f>K41</f>
        <v>300</v>
      </c>
      <c r="L40" s="58"/>
      <c r="M40" s="58"/>
      <c r="N40" s="58"/>
      <c r="O40" s="58"/>
      <c r="P40" s="17"/>
      <c r="Q40" s="17"/>
      <c r="R40" s="17"/>
      <c r="S40" s="17"/>
      <c r="T40" s="17"/>
    </row>
    <row r="41" s="4" customFormat="1" ht="45" customHeight="1" spans="1:20">
      <c r="A41" s="17"/>
      <c r="B41" s="14" t="s">
        <v>195</v>
      </c>
      <c r="C41" s="41"/>
      <c r="D41" s="25"/>
      <c r="E41" s="41"/>
      <c r="F41" s="41"/>
      <c r="G41" s="41"/>
      <c r="H41" s="41"/>
      <c r="I41" s="41"/>
      <c r="J41" s="58">
        <f>SUM(J42:J43)</f>
        <v>300</v>
      </c>
      <c r="K41" s="58">
        <f>SUM(K42:K43)</f>
        <v>300</v>
      </c>
      <c r="L41" s="58"/>
      <c r="M41" s="58"/>
      <c r="N41" s="58"/>
      <c r="O41" s="58"/>
      <c r="P41" s="17"/>
      <c r="Q41" s="17"/>
      <c r="R41" s="17"/>
      <c r="S41" s="70"/>
      <c r="T41" s="70"/>
    </row>
    <row r="42" s="4" customFormat="1" ht="70" customHeight="1" spans="1:20">
      <c r="A42" s="17">
        <v>30</v>
      </c>
      <c r="B42" s="17"/>
      <c r="C42" s="25" t="s">
        <v>196</v>
      </c>
      <c r="D42" s="42" t="s">
        <v>197</v>
      </c>
      <c r="E42" s="22" t="s">
        <v>198</v>
      </c>
      <c r="F42" s="17" t="s">
        <v>199</v>
      </c>
      <c r="G42" s="17" t="s">
        <v>200</v>
      </c>
      <c r="H42" s="25" t="s">
        <v>201</v>
      </c>
      <c r="I42" s="22" t="s">
        <v>32</v>
      </c>
      <c r="J42" s="22">
        <f>K42</f>
        <v>100</v>
      </c>
      <c r="K42" s="22">
        <v>100</v>
      </c>
      <c r="L42" s="59"/>
      <c r="M42" s="59"/>
      <c r="N42" s="59"/>
      <c r="O42" s="59"/>
      <c r="P42" s="25" t="s">
        <v>202</v>
      </c>
      <c r="Q42" s="59">
        <v>246</v>
      </c>
      <c r="R42" s="59">
        <v>748</v>
      </c>
      <c r="S42" s="25" t="s">
        <v>34</v>
      </c>
      <c r="T42" s="25" t="s">
        <v>203</v>
      </c>
    </row>
    <row r="43" s="4" customFormat="1" ht="70" customHeight="1" spans="1:20">
      <c r="A43" s="17">
        <v>31</v>
      </c>
      <c r="B43" s="17"/>
      <c r="C43" s="24" t="s">
        <v>204</v>
      </c>
      <c r="D43" s="42" t="s">
        <v>197</v>
      </c>
      <c r="E43" s="22" t="s">
        <v>198</v>
      </c>
      <c r="F43" s="25" t="s">
        <v>205</v>
      </c>
      <c r="G43" s="25" t="s">
        <v>206</v>
      </c>
      <c r="H43" s="25" t="s">
        <v>207</v>
      </c>
      <c r="I43" s="22" t="s">
        <v>32</v>
      </c>
      <c r="J43" s="22">
        <f>K43</f>
        <v>200</v>
      </c>
      <c r="K43" s="50">
        <v>200</v>
      </c>
      <c r="L43" s="60"/>
      <c r="M43" s="60"/>
      <c r="N43" s="60"/>
      <c r="O43" s="60"/>
      <c r="P43" s="17" t="s">
        <v>208</v>
      </c>
      <c r="Q43" s="60">
        <v>60</v>
      </c>
      <c r="R43" s="60">
        <v>135</v>
      </c>
      <c r="S43" s="25" t="s">
        <v>34</v>
      </c>
      <c r="T43" s="25" t="s">
        <v>203</v>
      </c>
    </row>
    <row r="44" s="4" customFormat="1" ht="45" customHeight="1" spans="1:20">
      <c r="A44" s="17"/>
      <c r="B44" s="15" t="s">
        <v>209</v>
      </c>
      <c r="C44" s="43"/>
      <c r="D44" s="41"/>
      <c r="E44" s="41"/>
      <c r="F44" s="41"/>
      <c r="G44" s="41"/>
      <c r="H44" s="43"/>
      <c r="I44" s="61"/>
      <c r="J44" s="58">
        <f>J45</f>
        <v>526.4</v>
      </c>
      <c r="K44" s="58">
        <f>K45</f>
        <v>526.4</v>
      </c>
      <c r="L44" s="58"/>
      <c r="M44" s="58"/>
      <c r="N44" s="58"/>
      <c r="O44" s="58"/>
      <c r="P44" s="62"/>
      <c r="Q44" s="66"/>
      <c r="R44" s="17"/>
      <c r="S44" s="17"/>
      <c r="T44" s="17"/>
    </row>
    <row r="45" s="4" customFormat="1" ht="84" customHeight="1" spans="1:20">
      <c r="A45" s="17">
        <v>32</v>
      </c>
      <c r="B45" s="23"/>
      <c r="C45" s="17" t="s">
        <v>210</v>
      </c>
      <c r="D45" s="44" t="s">
        <v>52</v>
      </c>
      <c r="E45" s="25" t="s">
        <v>211</v>
      </c>
      <c r="F45" s="25" t="s">
        <v>212</v>
      </c>
      <c r="G45" s="17" t="s">
        <v>213</v>
      </c>
      <c r="H45" s="25" t="s">
        <v>214</v>
      </c>
      <c r="I45" s="50" t="s">
        <v>115</v>
      </c>
      <c r="J45" s="63">
        <f>K45</f>
        <v>526.4</v>
      </c>
      <c r="K45" s="63">
        <v>526.4</v>
      </c>
      <c r="L45" s="63"/>
      <c r="M45" s="63"/>
      <c r="N45" s="63"/>
      <c r="O45" s="63"/>
      <c r="P45" s="25" t="s">
        <v>215</v>
      </c>
      <c r="Q45" s="17" t="s">
        <v>191</v>
      </c>
      <c r="R45" s="17">
        <v>4769</v>
      </c>
      <c r="S45" s="25" t="s">
        <v>34</v>
      </c>
      <c r="T45" s="25" t="s">
        <v>216</v>
      </c>
    </row>
    <row r="46" s="4" customFormat="1" ht="45" customHeight="1" spans="1:20">
      <c r="A46" s="17"/>
      <c r="B46" s="15" t="s">
        <v>217</v>
      </c>
      <c r="C46" s="43"/>
      <c r="D46" s="41"/>
      <c r="E46" s="41"/>
      <c r="F46" s="41"/>
      <c r="G46" s="41"/>
      <c r="H46" s="43"/>
      <c r="I46" s="61"/>
      <c r="J46" s="58">
        <f>J47+J48</f>
        <v>4.6</v>
      </c>
      <c r="K46" s="58">
        <f>K47+K48</f>
        <v>4.6</v>
      </c>
      <c r="L46" s="58"/>
      <c r="M46" s="58"/>
      <c r="N46" s="58"/>
      <c r="O46" s="58"/>
      <c r="P46" s="62"/>
      <c r="Q46" s="66"/>
      <c r="R46" s="17"/>
      <c r="S46" s="17"/>
      <c r="T46" s="17"/>
    </row>
    <row r="47" s="4" customFormat="1" ht="61" customHeight="1" spans="1:20">
      <c r="A47" s="17">
        <v>33</v>
      </c>
      <c r="B47" s="23"/>
      <c r="C47" s="24" t="s">
        <v>218</v>
      </c>
      <c r="D47" s="44" t="s">
        <v>52</v>
      </c>
      <c r="E47" s="25" t="s">
        <v>44</v>
      </c>
      <c r="F47" s="25" t="s">
        <v>45</v>
      </c>
      <c r="G47" s="25" t="s">
        <v>169</v>
      </c>
      <c r="H47" s="17" t="s">
        <v>219</v>
      </c>
      <c r="I47" s="50" t="s">
        <v>115</v>
      </c>
      <c r="J47" s="63">
        <v>1.6</v>
      </c>
      <c r="K47" s="63">
        <v>1.6</v>
      </c>
      <c r="L47" s="63"/>
      <c r="M47" s="63"/>
      <c r="N47" s="63"/>
      <c r="O47" s="63"/>
      <c r="P47" s="24" t="s">
        <v>220</v>
      </c>
      <c r="Q47" s="17" t="s">
        <v>191</v>
      </c>
      <c r="R47" s="23" t="s">
        <v>191</v>
      </c>
      <c r="S47" s="25" t="s">
        <v>221</v>
      </c>
      <c r="T47" s="25" t="s">
        <v>222</v>
      </c>
    </row>
    <row r="48" s="4" customFormat="1" ht="61" customHeight="1" spans="1:20">
      <c r="A48" s="17">
        <v>34</v>
      </c>
      <c r="B48" s="23"/>
      <c r="C48" s="17" t="s">
        <v>223</v>
      </c>
      <c r="D48" s="44" t="s">
        <v>52</v>
      </c>
      <c r="E48" s="17" t="s">
        <v>224</v>
      </c>
      <c r="F48" s="45" t="s">
        <v>225</v>
      </c>
      <c r="G48" s="17" t="s">
        <v>213</v>
      </c>
      <c r="H48" s="17" t="s">
        <v>219</v>
      </c>
      <c r="I48" s="50" t="s">
        <v>115</v>
      </c>
      <c r="J48" s="63">
        <v>3</v>
      </c>
      <c r="K48" s="63">
        <v>3</v>
      </c>
      <c r="L48" s="63"/>
      <c r="M48" s="63"/>
      <c r="N48" s="63"/>
      <c r="O48" s="63"/>
      <c r="P48" s="24" t="s">
        <v>220</v>
      </c>
      <c r="Q48" s="17" t="s">
        <v>191</v>
      </c>
      <c r="R48" s="23" t="s">
        <v>191</v>
      </c>
      <c r="S48" s="25" t="s">
        <v>221</v>
      </c>
      <c r="T48" s="25" t="s">
        <v>222</v>
      </c>
    </row>
  </sheetData>
  <autoFilter ref="A4:T48">
    <extLst/>
  </autoFilter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432638888888889" right="0.314583333333333" top="0.432638888888889" bottom="0.550694444444444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Sophia</cp:lastModifiedBy>
  <dcterms:created xsi:type="dcterms:W3CDTF">2022-12-22T07:24:00Z</dcterms:created>
  <dcterms:modified xsi:type="dcterms:W3CDTF">2023-06-26T03:22:16Z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CAC61990FC9448CE9DB6FB962453B484_13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