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578" firstSheet="1" activeTab="1"/>
  </bookViews>
  <sheets>
    <sheet name="Sheet1" sheetId="5" state="hidden" r:id="rId1"/>
    <sheet name="小学" sheetId="12" r:id="rId2"/>
    <sheet name="中学" sheetId="11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<sst xmlns="http://schemas.openxmlformats.org/spreadsheetml/2006/main" count="344" uniqueCount="100">
  <si>
    <t>初中营养午餐带量食谱</t>
  </si>
  <si>
    <t>2017年10月9日-2017年10月13日</t>
  </si>
  <si>
    <t>星期</t>
  </si>
  <si>
    <t>食谱</t>
  </si>
  <si>
    <t xml:space="preserve">菜 品 </t>
  </si>
  <si>
    <t>规格</t>
  </si>
  <si>
    <t xml:space="preserve">食材用量  </t>
  </si>
  <si>
    <t>单价/kg</t>
  </si>
  <si>
    <t>金额</t>
  </si>
  <si>
    <t>合计</t>
  </si>
  <si>
    <t>一</t>
  </si>
  <si>
    <t>馒头、南瓜粥、冬瓜猪肉粉丝、土豆丝</t>
  </si>
  <si>
    <t>完达山学生奶</t>
  </si>
  <si>
    <t>盒</t>
  </si>
  <si>
    <t>大米</t>
  </si>
  <si>
    <t>kg</t>
  </si>
  <si>
    <t>面</t>
  </si>
  <si>
    <t>油</t>
  </si>
  <si>
    <t>L</t>
  </si>
  <si>
    <t>冬瓜-10020</t>
  </si>
  <si>
    <t>猪肉-30002</t>
  </si>
  <si>
    <t>土豆-10009</t>
  </si>
  <si>
    <t>粉条-50004</t>
  </si>
  <si>
    <t>黄南瓜-10007</t>
  </si>
  <si>
    <t>盐及佐料</t>
  </si>
  <si>
    <t>二</t>
  </si>
  <si>
    <t>馒头、辣子鸡丁、包菜、紫菜蛋花汤</t>
  </si>
  <si>
    <t>鸡肉-30003</t>
  </si>
  <si>
    <t>青椒-10004</t>
  </si>
  <si>
    <t>包菜-10022</t>
  </si>
  <si>
    <t>紫菜40g-50002</t>
  </si>
  <si>
    <t>40g</t>
  </si>
  <si>
    <t>鸡蛋</t>
  </si>
  <si>
    <t>三</t>
  </si>
  <si>
    <t>馒头、猪肉白菜粉条、炒笋瓜、红薯粥</t>
  </si>
  <si>
    <t>白菜-10013</t>
  </si>
  <si>
    <t>笋瓜-10016</t>
  </si>
  <si>
    <t>红薯-10017</t>
  </si>
  <si>
    <t>四</t>
  </si>
  <si>
    <t>馒头、红烧南瓜鸡块、醋溜白菜、冬瓜虾皮汤</t>
  </si>
  <si>
    <t>南瓜-10010</t>
  </si>
  <si>
    <t>虾皮-50006</t>
  </si>
  <si>
    <t>五</t>
  </si>
  <si>
    <t>馒头、大米稀饭、花菜肉片（猪肉/花菜）、家常小炒（芹菜、香干、土豆、肉丝）</t>
  </si>
  <si>
    <t>花菜-10003</t>
  </si>
  <si>
    <t>土豆-10020</t>
  </si>
  <si>
    <t>芹菜-10014</t>
  </si>
  <si>
    <t>香干-10029</t>
  </si>
  <si>
    <t>营养餐每日调料</t>
  </si>
  <si>
    <t>调料</t>
  </si>
  <si>
    <t>单价     （元/500g）</t>
  </si>
  <si>
    <t xml:space="preserve">初中用量 /g </t>
  </si>
  <si>
    <t xml:space="preserve">小学用量 /g </t>
  </si>
  <si>
    <t>盐</t>
  </si>
  <si>
    <t>500g</t>
  </si>
  <si>
    <t>鸡精</t>
  </si>
  <si>
    <t xml:space="preserve">200g </t>
  </si>
  <si>
    <t>味精</t>
  </si>
  <si>
    <t>万通米醋</t>
  </si>
  <si>
    <t>800ml</t>
  </si>
  <si>
    <t>万通酱油</t>
  </si>
  <si>
    <t>八角</t>
  </si>
  <si>
    <t>花椒</t>
  </si>
  <si>
    <t>大葱</t>
  </si>
  <si>
    <t>姜</t>
  </si>
  <si>
    <t>新庄小学营养午餐带量食谱</t>
  </si>
  <si>
    <t>2024年4月15日-2024年4月19日</t>
  </si>
  <si>
    <t>菜 品</t>
  </si>
  <si>
    <t>食材用量</t>
  </si>
  <si>
    <t>单价     （元/kg）</t>
  </si>
  <si>
    <t>馒头、芹菜炒肉、炒莴苣、紫菜蛋汤</t>
  </si>
  <si>
    <t>面（稀饭用）</t>
  </si>
  <si>
    <t>猪腿肉</t>
  </si>
  <si>
    <t>芹菜</t>
  </si>
  <si>
    <t>莴苣</t>
  </si>
  <si>
    <t>紫菜</t>
  </si>
  <si>
    <t>米饭，青南瓜炖鸡腿，炒笋瓜、八宝粥</t>
  </si>
  <si>
    <t>米</t>
  </si>
  <si>
    <t>米（稀饭用）</t>
  </si>
  <si>
    <t>鸡腿</t>
  </si>
  <si>
    <t>青南瓜</t>
  </si>
  <si>
    <t>笋瓜</t>
  </si>
  <si>
    <t>八宝粥</t>
  </si>
  <si>
    <t>馒头、山药炖排骨、黄瓜炒鸡蛋、小米粥</t>
  </si>
  <si>
    <t>排骨</t>
  </si>
  <si>
    <t>山药</t>
  </si>
  <si>
    <t>黄瓜</t>
  </si>
  <si>
    <t>小米</t>
  </si>
  <si>
    <t>米饭、青南瓜炖牛肉、炒莴苣、豆扁子</t>
  </si>
  <si>
    <t>牛肉</t>
  </si>
  <si>
    <t>莴笋</t>
  </si>
  <si>
    <t>豆扁子</t>
  </si>
  <si>
    <t>馒头、杏鲍菇炖肉、西红柿炒鸡蛋、八宝粥</t>
  </si>
  <si>
    <t>杏鲍菇</t>
  </si>
  <si>
    <t>西红柿</t>
  </si>
  <si>
    <t>新庄中学营养午餐带量食谱</t>
  </si>
  <si>
    <t>米饭，青南瓜炖鸡腿，炒笋瓜，八宝粥</t>
  </si>
  <si>
    <t>0.016</t>
  </si>
  <si>
    <t>馒头、山药炖排骨，黄瓜炒鸡蛋、老小米粥</t>
  </si>
  <si>
    <t>馒头、杏鲍菇炖肉、西红柿炒鸡蛋、八宝粥粥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</si>
</sst>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_ "/>
    <numFmt numFmtId="177" formatCode="#,##0.00_ "/>
    <numFmt numFmtId="178" formatCode="0.00_);[Red]\(0.00\)"/>
    <numFmt numFmtId="179" formatCode="0.000_ "/>
    <numFmt numFmtId="180" formatCode="0.00_ "/>
    <numFmt numFmtId="181" formatCode="0.0000_ "/>
  </numFmts>
  <fonts count="37">
    <font>
      <sz val="11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6"/>
      <color indexed="8"/>
      <name val="宋体"/>
      <charset val="134"/>
    </font>
    <font>
      <b/>
      <sz val="16"/>
      <color rgb="FF000000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60"/>
      <name val="宋体"/>
      <charset val="134"/>
    </font>
    <font>
      <b/>
      <sz val="11"/>
      <color indexed="10"/>
      <name val="宋体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2"/>
      <color indexed="10"/>
      <name val="宋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u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1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6" borderId="19" applyNumberFormat="0" applyAlignment="0" applyProtection="0">
      <alignment vertical="center"/>
    </xf>
    <xf numFmtId="0" fontId="28" fillId="6" borderId="18" applyNumberFormat="0" applyAlignment="0" applyProtection="0">
      <alignment vertical="center"/>
    </xf>
    <xf numFmtId="0" fontId="29" fillId="7" borderId="20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2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9" fontId="4" fillId="2" borderId="2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79" fontId="6" fillId="2" borderId="2" xfId="0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77" fontId="8" fillId="2" borderId="2" xfId="0" applyNumberFormat="1" applyFont="1" applyFill="1" applyBorder="1" applyAlignment="1">
      <alignment horizontal="center" vertical="center"/>
    </xf>
    <xf numFmtId="179" fontId="8" fillId="2" borderId="2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177" fontId="9" fillId="2" borderId="2" xfId="0" applyNumberFormat="1" applyFont="1" applyFill="1" applyBorder="1" applyAlignment="1">
      <alignment horizontal="center" vertical="center"/>
    </xf>
    <xf numFmtId="179" fontId="9" fillId="2" borderId="2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79" fontId="7" fillId="2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8" fillId="0" borderId="5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176" fontId="8" fillId="2" borderId="13" xfId="0" applyNumberFormat="1" applyFont="1" applyFill="1" applyBorder="1" applyAlignment="1">
      <alignment horizontal="center" vertical="center"/>
    </xf>
    <xf numFmtId="177" fontId="8" fillId="2" borderId="13" xfId="0" applyNumberFormat="1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177" fontId="8" fillId="0" borderId="1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176" fontId="13" fillId="0" borderId="2" xfId="0" applyNumberFormat="1" applyFont="1" applyBorder="1" applyAlignment="1">
      <alignment vertical="center"/>
    </xf>
    <xf numFmtId="177" fontId="4" fillId="0" borderId="2" xfId="0" applyNumberFormat="1" applyFont="1" applyBorder="1" applyAlignment="1">
      <alignment vertical="center"/>
    </xf>
    <xf numFmtId="177" fontId="13" fillId="0" borderId="2" xfId="0" applyNumberFormat="1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right" vertical="center"/>
    </xf>
    <xf numFmtId="180" fontId="0" fillId="3" borderId="2" xfId="0" applyNumberFormat="1" applyFill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right" vertical="center"/>
    </xf>
    <xf numFmtId="177" fontId="14" fillId="0" borderId="2" xfId="0" applyNumberFormat="1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176" fontId="13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177" fontId="14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181" fontId="14" fillId="0" borderId="2" xfId="0" applyNumberFormat="1" applyFont="1" applyBorder="1" applyAlignment="1">
      <alignment vertical="center"/>
    </xf>
    <xf numFmtId="177" fontId="4" fillId="0" borderId="2" xfId="0" applyNumberFormat="1" applyFont="1" applyBorder="1" applyAlignment="1">
      <alignment vertical="center" wrapText="1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2" xfId="0" applyNumberForma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81" fontId="16" fillId="0" borderId="2" xfId="0" applyNumberFormat="1" applyFont="1" applyBorder="1" applyAlignment="1">
      <alignment vertical="center"/>
    </xf>
    <xf numFmtId="181" fontId="13" fillId="0" borderId="2" xfId="0" applyNumberFormat="1" applyFont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5 2 2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3"/>
  <sheetViews>
    <sheetView topLeftCell="A4" workbookViewId="0">
      <selection activeCell="B47" sqref="B47:G58"/>
    </sheetView>
  </sheetViews>
  <sheetFormatPr defaultColWidth="9" defaultRowHeight="13.5"/>
  <cols>
    <col min="2" max="2" width="10.75" style="78" customWidth="1"/>
    <col min="3" max="3" width="6.5" customWidth="1"/>
    <col min="4" max="4" width="13.25" style="79" customWidth="1"/>
    <col min="5" max="5" width="12" style="2" customWidth="1"/>
    <col min="6" max="6" width="10" style="80" customWidth="1"/>
    <col min="7" max="7" width="10.25" style="81" customWidth="1"/>
    <col min="8" max="8" width="9" style="81" customWidth="1"/>
    <col min="9" max="9" width="9" style="82" customWidth="1"/>
    <col min="10" max="10" width="10.75" style="82" customWidth="1"/>
    <col min="12" max="12" width="9" style="82" customWidth="1"/>
    <col min="15" max="15" width="9" hidden="1" customWidth="1"/>
  </cols>
  <sheetData>
    <row r="1" ht="43.15" customHeight="1" spans="1:12">
      <c r="A1" s="83" t="s">
        <v>0</v>
      </c>
      <c r="B1" s="2"/>
      <c r="C1" s="2"/>
      <c r="D1" s="2"/>
      <c r="F1" s="2"/>
      <c r="G1" s="2"/>
      <c r="H1" s="2"/>
      <c r="I1" s="2"/>
      <c r="J1" s="2"/>
      <c r="L1" s="2"/>
    </row>
    <row r="2" ht="14.25" spans="1:12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L2" s="84"/>
    </row>
    <row r="3" s="77" customFormat="1" ht="21" customHeight="1" spans="1:12">
      <c r="A3" s="85" t="s">
        <v>2</v>
      </c>
      <c r="B3" s="85" t="s">
        <v>3</v>
      </c>
      <c r="C3" s="86" t="s">
        <v>4</v>
      </c>
      <c r="D3" s="87"/>
      <c r="E3" s="88" t="s">
        <v>5</v>
      </c>
      <c r="F3" s="89" t="s">
        <v>6</v>
      </c>
      <c r="G3" s="90" t="s">
        <v>7</v>
      </c>
      <c r="H3" s="91" t="s">
        <v>8</v>
      </c>
      <c r="I3" s="120" t="s">
        <v>9</v>
      </c>
      <c r="J3" s="89" t="s">
        <v>6</v>
      </c>
      <c r="K3" s="91" t="s">
        <v>8</v>
      </c>
      <c r="L3" s="91"/>
    </row>
    <row r="4" spans="1:12">
      <c r="A4" s="92" t="s">
        <v>10</v>
      </c>
      <c r="B4" s="93" t="s">
        <v>11</v>
      </c>
      <c r="C4" s="94">
        <v>1</v>
      </c>
      <c r="D4" s="95" t="s">
        <v>12</v>
      </c>
      <c r="E4" s="96" t="s">
        <v>13</v>
      </c>
      <c r="F4" s="97">
        <v>1</v>
      </c>
      <c r="G4" s="98">
        <v>1.77</v>
      </c>
      <c r="H4" s="98">
        <v>1.77</v>
      </c>
      <c r="I4" s="121">
        <f>SUM(H8:H12)</f>
        <v>2.88</v>
      </c>
      <c r="J4" s="98">
        <v>1</v>
      </c>
      <c r="K4" s="98">
        <v>1.77</v>
      </c>
      <c r="L4" s="121">
        <v>1.81</v>
      </c>
    </row>
    <row r="5" spans="1:12">
      <c r="A5" s="99"/>
      <c r="B5" s="100"/>
      <c r="C5" s="94">
        <v>2</v>
      </c>
      <c r="D5" s="95" t="s">
        <v>14</v>
      </c>
      <c r="E5" s="96" t="s">
        <v>15</v>
      </c>
      <c r="F5" s="97">
        <v>0.015</v>
      </c>
      <c r="G5" s="98">
        <v>5</v>
      </c>
      <c r="H5" s="98">
        <f>F5*G5</f>
        <v>0.075</v>
      </c>
      <c r="I5" s="122"/>
      <c r="J5" s="98">
        <v>0.015</v>
      </c>
      <c r="K5" s="98">
        <v>0.075</v>
      </c>
      <c r="L5" s="122"/>
    </row>
    <row r="6" spans="1:12">
      <c r="A6" s="99"/>
      <c r="B6" s="100"/>
      <c r="C6" s="94">
        <v>3</v>
      </c>
      <c r="D6" s="95" t="s">
        <v>16</v>
      </c>
      <c r="E6" s="96" t="s">
        <v>15</v>
      </c>
      <c r="F6" s="97">
        <v>0.125</v>
      </c>
      <c r="G6" s="98">
        <v>5.29</v>
      </c>
      <c r="H6" s="98">
        <f>F6*G6</f>
        <v>0.66125</v>
      </c>
      <c r="I6" s="122"/>
      <c r="J6" s="98">
        <v>0.125</v>
      </c>
      <c r="K6" s="98">
        <v>0.66125</v>
      </c>
      <c r="L6" s="122"/>
    </row>
    <row r="7" spans="1:12">
      <c r="A7" s="99"/>
      <c r="B7" s="100"/>
      <c r="C7" s="94">
        <v>4</v>
      </c>
      <c r="D7" s="95" t="s">
        <v>17</v>
      </c>
      <c r="E7" s="96" t="s">
        <v>18</v>
      </c>
      <c r="F7" s="97">
        <v>0.025</v>
      </c>
      <c r="G7" s="98">
        <v>11.34</v>
      </c>
      <c r="H7" s="98">
        <v>0.2</v>
      </c>
      <c r="I7" s="122"/>
      <c r="J7" s="98">
        <v>0.025</v>
      </c>
      <c r="K7" s="98">
        <v>0.2835</v>
      </c>
      <c r="L7" s="122"/>
    </row>
    <row r="8" ht="14.25" spans="1:12">
      <c r="A8" s="99"/>
      <c r="B8" s="100"/>
      <c r="C8" s="94">
        <v>5</v>
      </c>
      <c r="D8" s="101" t="s">
        <v>19</v>
      </c>
      <c r="E8" s="102" t="s">
        <v>15</v>
      </c>
      <c r="F8" s="103">
        <v>0.15</v>
      </c>
      <c r="G8" s="104">
        <v>1.6</v>
      </c>
      <c r="H8" s="104">
        <f>F8*G8</f>
        <v>0.24</v>
      </c>
      <c r="I8" s="122"/>
      <c r="J8" s="104">
        <v>0.1</v>
      </c>
      <c r="K8" s="104">
        <v>0.16</v>
      </c>
      <c r="L8" s="122"/>
    </row>
    <row r="9" ht="14.25" spans="1:12">
      <c r="A9" s="99"/>
      <c r="B9" s="100"/>
      <c r="C9" s="94">
        <v>6</v>
      </c>
      <c r="D9" s="101" t="s">
        <v>20</v>
      </c>
      <c r="E9" s="102" t="s">
        <v>15</v>
      </c>
      <c r="F9" s="103">
        <v>0.08</v>
      </c>
      <c r="G9" s="104">
        <v>21</v>
      </c>
      <c r="H9" s="104">
        <f>F9*G9</f>
        <v>1.68</v>
      </c>
      <c r="I9" s="122"/>
      <c r="J9" s="104">
        <v>0.05</v>
      </c>
      <c r="K9" s="104">
        <v>1.05</v>
      </c>
      <c r="L9" s="122"/>
    </row>
    <row r="10" ht="14.25" spans="1:12">
      <c r="A10" s="99"/>
      <c r="B10" s="100"/>
      <c r="C10" s="94">
        <v>7</v>
      </c>
      <c r="D10" s="101" t="s">
        <v>21</v>
      </c>
      <c r="E10" s="102" t="s">
        <v>15</v>
      </c>
      <c r="F10" s="103">
        <v>0.18</v>
      </c>
      <c r="G10" s="104">
        <v>2</v>
      </c>
      <c r="H10" s="104">
        <f>F10*G10</f>
        <v>0.36</v>
      </c>
      <c r="I10" s="122"/>
      <c r="J10" s="104">
        <v>0.12</v>
      </c>
      <c r="K10" s="104">
        <v>0.24</v>
      </c>
      <c r="L10" s="122"/>
    </row>
    <row r="11" ht="14.25" spans="1:12">
      <c r="A11" s="99"/>
      <c r="B11" s="100"/>
      <c r="C11" s="94">
        <v>8</v>
      </c>
      <c r="D11" s="101" t="s">
        <v>22</v>
      </c>
      <c r="E11" s="102" t="s">
        <v>15</v>
      </c>
      <c r="F11" s="103">
        <v>0.05</v>
      </c>
      <c r="G11" s="104">
        <v>10</v>
      </c>
      <c r="H11" s="104">
        <f>F11*G11</f>
        <v>0.5</v>
      </c>
      <c r="I11" s="122"/>
      <c r="J11" s="104">
        <v>0.03</v>
      </c>
      <c r="K11" s="104">
        <v>0.3</v>
      </c>
      <c r="L11" s="122"/>
    </row>
    <row r="12" ht="14.25" spans="1:12">
      <c r="A12" s="99"/>
      <c r="B12" s="100"/>
      <c r="C12" s="94">
        <v>9</v>
      </c>
      <c r="D12" s="101" t="s">
        <v>23</v>
      </c>
      <c r="E12" s="102" t="s">
        <v>15</v>
      </c>
      <c r="F12" s="103">
        <v>0.05</v>
      </c>
      <c r="G12" s="104">
        <v>2</v>
      </c>
      <c r="H12" s="104">
        <f>F12*G12</f>
        <v>0.1</v>
      </c>
      <c r="I12" s="122"/>
      <c r="J12" s="104">
        <v>0.03</v>
      </c>
      <c r="K12" s="104">
        <v>0.06</v>
      </c>
      <c r="L12" s="122"/>
    </row>
    <row r="13" ht="14.25" spans="1:12">
      <c r="A13" s="105"/>
      <c r="B13" s="106"/>
      <c r="C13" s="94">
        <v>10</v>
      </c>
      <c r="D13" s="107" t="s">
        <v>24</v>
      </c>
      <c r="E13" s="102"/>
      <c r="F13" s="103"/>
      <c r="G13" s="104"/>
      <c r="H13" s="104">
        <v>0.3</v>
      </c>
      <c r="I13" s="123"/>
      <c r="J13" s="104"/>
      <c r="K13" s="104">
        <v>0.3</v>
      </c>
      <c r="L13" s="123"/>
    </row>
    <row r="14" ht="14.25" spans="1:12">
      <c r="A14" s="94"/>
      <c r="B14" s="108"/>
      <c r="C14" s="94"/>
      <c r="D14" s="107"/>
      <c r="E14" s="102"/>
      <c r="F14" s="103"/>
      <c r="G14" s="104"/>
      <c r="H14" s="104"/>
      <c r="I14" s="124"/>
      <c r="J14" s="104"/>
      <c r="K14" s="104"/>
      <c r="L14" s="124"/>
    </row>
    <row r="15" spans="1:12">
      <c r="A15" s="92" t="s">
        <v>25</v>
      </c>
      <c r="B15" s="93" t="s">
        <v>26</v>
      </c>
      <c r="C15" s="94">
        <v>1</v>
      </c>
      <c r="D15" s="95" t="s">
        <v>12</v>
      </c>
      <c r="E15" s="96" t="s">
        <v>13</v>
      </c>
      <c r="F15" s="97">
        <v>1</v>
      </c>
      <c r="G15" s="98">
        <v>1.77</v>
      </c>
      <c r="H15" s="98">
        <v>1.77</v>
      </c>
      <c r="I15" s="121">
        <f>SUM(H18:H23)</f>
        <v>3.86</v>
      </c>
      <c r="J15" s="98">
        <v>1</v>
      </c>
      <c r="K15" s="98">
        <v>1.77</v>
      </c>
      <c r="L15" s="121">
        <v>2.655</v>
      </c>
    </row>
    <row r="16" spans="1:12">
      <c r="A16" s="99"/>
      <c r="B16" s="100"/>
      <c r="C16" s="94">
        <v>2</v>
      </c>
      <c r="D16" s="95" t="s">
        <v>16</v>
      </c>
      <c r="E16" s="96" t="s">
        <v>15</v>
      </c>
      <c r="F16" s="97">
        <v>0.125</v>
      </c>
      <c r="G16" s="98">
        <v>5.29</v>
      </c>
      <c r="H16" s="98">
        <f>F16*G16</f>
        <v>0.66125</v>
      </c>
      <c r="I16" s="122"/>
      <c r="J16" s="98">
        <v>0.125</v>
      </c>
      <c r="K16" s="98">
        <v>0.66125</v>
      </c>
      <c r="L16" s="122"/>
    </row>
    <row r="17" spans="1:12">
      <c r="A17" s="99"/>
      <c r="B17" s="100"/>
      <c r="C17" s="94">
        <v>3</v>
      </c>
      <c r="D17" s="95" t="s">
        <v>17</v>
      </c>
      <c r="E17" s="96" t="s">
        <v>18</v>
      </c>
      <c r="F17" s="97">
        <v>0.025</v>
      </c>
      <c r="G17" s="98">
        <v>11.34</v>
      </c>
      <c r="H17" s="98">
        <v>0.2</v>
      </c>
      <c r="I17" s="122"/>
      <c r="J17" s="98">
        <v>0.025</v>
      </c>
      <c r="K17" s="98">
        <v>0.2835</v>
      </c>
      <c r="L17" s="122"/>
    </row>
    <row r="18" ht="14.25" spans="1:12">
      <c r="A18" s="99"/>
      <c r="B18" s="100"/>
      <c r="C18" s="94">
        <v>4</v>
      </c>
      <c r="D18" s="101" t="s">
        <v>27</v>
      </c>
      <c r="E18" s="102" t="s">
        <v>15</v>
      </c>
      <c r="F18" s="103">
        <v>0.15</v>
      </c>
      <c r="G18" s="104">
        <v>15</v>
      </c>
      <c r="H18" s="104">
        <f>F18*G18</f>
        <v>2.25</v>
      </c>
      <c r="I18" s="122"/>
      <c r="J18" s="104">
        <v>0.1</v>
      </c>
      <c r="K18" s="104">
        <v>1.5</v>
      </c>
      <c r="L18" s="122"/>
    </row>
    <row r="19" ht="14.25" spans="1:12">
      <c r="A19" s="99"/>
      <c r="B19" s="100"/>
      <c r="C19" s="94">
        <v>5</v>
      </c>
      <c r="D19" s="101" t="s">
        <v>28</v>
      </c>
      <c r="E19" s="102" t="s">
        <v>15</v>
      </c>
      <c r="F19" s="103">
        <v>0.06</v>
      </c>
      <c r="G19" s="104">
        <v>4</v>
      </c>
      <c r="H19" s="104">
        <f>F19*G19</f>
        <v>0.24</v>
      </c>
      <c r="I19" s="122"/>
      <c r="J19" s="104">
        <v>0.03</v>
      </c>
      <c r="K19" s="104">
        <v>0.12</v>
      </c>
      <c r="L19" s="122"/>
    </row>
    <row r="20" ht="14.25" spans="1:12">
      <c r="A20" s="99"/>
      <c r="B20" s="100"/>
      <c r="C20" s="94">
        <v>6</v>
      </c>
      <c r="D20" s="101" t="s">
        <v>21</v>
      </c>
      <c r="E20" s="102" t="s">
        <v>15</v>
      </c>
      <c r="F20" s="103">
        <v>0.06</v>
      </c>
      <c r="G20" s="104">
        <v>2</v>
      </c>
      <c r="H20" s="104">
        <f>F20*G20</f>
        <v>0.12</v>
      </c>
      <c r="I20" s="122"/>
      <c r="J20" s="104">
        <v>0.03</v>
      </c>
      <c r="K20" s="104">
        <v>0.06</v>
      </c>
      <c r="L20" s="122"/>
    </row>
    <row r="21" ht="14.25" spans="1:12">
      <c r="A21" s="99"/>
      <c r="B21" s="100"/>
      <c r="C21" s="94">
        <v>7</v>
      </c>
      <c r="D21" s="101" t="s">
        <v>29</v>
      </c>
      <c r="E21" s="102" t="s">
        <v>15</v>
      </c>
      <c r="F21" s="103">
        <v>0.2</v>
      </c>
      <c r="G21" s="104">
        <v>3</v>
      </c>
      <c r="H21" s="104">
        <f>F21*G21</f>
        <v>0.6</v>
      </c>
      <c r="I21" s="122"/>
      <c r="J21" s="104">
        <v>0.15</v>
      </c>
      <c r="K21" s="104">
        <v>0.45</v>
      </c>
      <c r="L21" s="122"/>
    </row>
    <row r="22" ht="14.25" spans="1:12">
      <c r="A22" s="99"/>
      <c r="B22" s="100"/>
      <c r="C22" s="94">
        <v>8</v>
      </c>
      <c r="D22" s="101" t="s">
        <v>30</v>
      </c>
      <c r="E22" s="102" t="s">
        <v>31</v>
      </c>
      <c r="F22" s="103">
        <v>0.002</v>
      </c>
      <c r="G22" s="104">
        <v>125</v>
      </c>
      <c r="H22" s="104">
        <f>F22*G22</f>
        <v>0.25</v>
      </c>
      <c r="I22" s="122"/>
      <c r="J22" s="104">
        <v>0.001</v>
      </c>
      <c r="K22" s="104">
        <v>0.125</v>
      </c>
      <c r="L22" s="122"/>
    </row>
    <row r="23" ht="14.25" spans="1:12">
      <c r="A23" s="99"/>
      <c r="B23" s="100"/>
      <c r="C23" s="94">
        <v>9</v>
      </c>
      <c r="D23" s="101" t="s">
        <v>32</v>
      </c>
      <c r="E23" s="102" t="s">
        <v>15</v>
      </c>
      <c r="F23" s="103">
        <v>0.05</v>
      </c>
      <c r="G23" s="104">
        <v>8</v>
      </c>
      <c r="H23" s="104">
        <v>0.4</v>
      </c>
      <c r="I23" s="122"/>
      <c r="J23" s="104">
        <v>0.05</v>
      </c>
      <c r="K23" s="104">
        <v>0.4</v>
      </c>
      <c r="L23" s="122"/>
    </row>
    <row r="24" ht="14.25" spans="1:12">
      <c r="A24" s="105"/>
      <c r="B24" s="106"/>
      <c r="C24" s="94">
        <v>10</v>
      </c>
      <c r="D24" s="107" t="s">
        <v>24</v>
      </c>
      <c r="E24" s="102"/>
      <c r="F24" s="103"/>
      <c r="G24" s="104"/>
      <c r="H24" s="104">
        <v>0.3</v>
      </c>
      <c r="I24" s="123"/>
      <c r="J24" s="104"/>
      <c r="K24" s="104">
        <v>0.3</v>
      </c>
      <c r="L24" s="123"/>
    </row>
    <row r="25" ht="14.25" spans="1:12">
      <c r="A25" s="94"/>
      <c r="B25" s="108"/>
      <c r="C25" s="94"/>
      <c r="D25" s="107"/>
      <c r="E25" s="102"/>
      <c r="F25" s="103"/>
      <c r="G25" s="104"/>
      <c r="H25" s="104"/>
      <c r="I25" s="124"/>
      <c r="J25" s="104"/>
      <c r="K25" s="104"/>
      <c r="L25" s="124"/>
    </row>
    <row r="26" spans="1:12">
      <c r="A26" s="92" t="s">
        <v>33</v>
      </c>
      <c r="B26" s="93" t="s">
        <v>34</v>
      </c>
      <c r="C26" s="94">
        <v>1</v>
      </c>
      <c r="D26" s="95" t="s">
        <v>12</v>
      </c>
      <c r="E26" s="96" t="s">
        <v>13</v>
      </c>
      <c r="F26" s="97">
        <v>1</v>
      </c>
      <c r="G26" s="98">
        <v>1.77</v>
      </c>
      <c r="H26" s="98">
        <v>1.77</v>
      </c>
      <c r="I26" s="121">
        <f>SUM(H30:H34)</f>
        <v>4</v>
      </c>
      <c r="J26" s="98">
        <v>1</v>
      </c>
      <c r="K26" s="98">
        <v>1.77</v>
      </c>
      <c r="L26" s="121">
        <v>2.49</v>
      </c>
    </row>
    <row r="27" spans="1:12">
      <c r="A27" s="99"/>
      <c r="B27" s="100"/>
      <c r="C27" s="94"/>
      <c r="D27" s="95" t="s">
        <v>14</v>
      </c>
      <c r="E27" s="96" t="s">
        <v>15</v>
      </c>
      <c r="F27" s="97">
        <v>0.015</v>
      </c>
      <c r="G27" s="98">
        <v>5</v>
      </c>
      <c r="H27" s="98">
        <f>F27*G27</f>
        <v>0.075</v>
      </c>
      <c r="I27" s="122"/>
      <c r="J27" s="98">
        <v>0.015</v>
      </c>
      <c r="K27" s="98">
        <v>0.075</v>
      </c>
      <c r="L27" s="122"/>
    </row>
    <row r="28" spans="1:12">
      <c r="A28" s="99"/>
      <c r="B28" s="100"/>
      <c r="C28" s="94">
        <v>2</v>
      </c>
      <c r="D28" s="95" t="s">
        <v>16</v>
      </c>
      <c r="E28" s="96" t="s">
        <v>15</v>
      </c>
      <c r="F28" s="97">
        <v>0.125</v>
      </c>
      <c r="G28" s="98">
        <v>5.29</v>
      </c>
      <c r="H28" s="98">
        <f>F28*G28</f>
        <v>0.66125</v>
      </c>
      <c r="I28" s="122"/>
      <c r="J28" s="98">
        <v>0.125</v>
      </c>
      <c r="K28" s="98">
        <v>0.66125</v>
      </c>
      <c r="L28" s="122"/>
    </row>
    <row r="29" spans="1:12">
      <c r="A29" s="99"/>
      <c r="B29" s="100"/>
      <c r="C29" s="94">
        <v>3</v>
      </c>
      <c r="D29" s="95" t="s">
        <v>17</v>
      </c>
      <c r="E29" s="96" t="s">
        <v>18</v>
      </c>
      <c r="F29" s="97">
        <v>0.025</v>
      </c>
      <c r="G29" s="98">
        <v>11.34</v>
      </c>
      <c r="H29" s="98">
        <v>0.2</v>
      </c>
      <c r="I29" s="122"/>
      <c r="J29" s="98">
        <v>0.025</v>
      </c>
      <c r="K29" s="98">
        <v>0.2835</v>
      </c>
      <c r="L29" s="122"/>
    </row>
    <row r="30" ht="14.25" spans="1:12">
      <c r="A30" s="99"/>
      <c r="B30" s="100"/>
      <c r="C30" s="94">
        <v>4</v>
      </c>
      <c r="D30" s="101" t="s">
        <v>20</v>
      </c>
      <c r="E30" s="102" t="s">
        <v>15</v>
      </c>
      <c r="F30" s="103">
        <v>0.1</v>
      </c>
      <c r="G30" s="104">
        <v>21</v>
      </c>
      <c r="H30" s="104">
        <f>F30*G30</f>
        <v>2.1</v>
      </c>
      <c r="I30" s="122"/>
      <c r="J30" s="104">
        <v>0.05</v>
      </c>
      <c r="K30" s="104">
        <v>1.05</v>
      </c>
      <c r="L30" s="122"/>
    </row>
    <row r="31" ht="14.25" spans="1:12">
      <c r="A31" s="99"/>
      <c r="B31" s="100"/>
      <c r="C31" s="94">
        <v>5</v>
      </c>
      <c r="D31" s="101" t="s">
        <v>35</v>
      </c>
      <c r="E31" s="102" t="s">
        <v>15</v>
      </c>
      <c r="F31" s="103">
        <v>0.15</v>
      </c>
      <c r="G31" s="104">
        <v>2</v>
      </c>
      <c r="H31" s="104">
        <f>F31*G31</f>
        <v>0.3</v>
      </c>
      <c r="I31" s="122"/>
      <c r="J31" s="104">
        <v>0.2</v>
      </c>
      <c r="K31" s="104">
        <v>0.4</v>
      </c>
      <c r="L31" s="122"/>
    </row>
    <row r="32" ht="14.25" spans="1:12">
      <c r="A32" s="99"/>
      <c r="B32" s="100"/>
      <c r="C32" s="94">
        <v>6</v>
      </c>
      <c r="D32" s="101" t="s">
        <v>22</v>
      </c>
      <c r="E32" s="102" t="s">
        <v>15</v>
      </c>
      <c r="F32" s="103">
        <v>0.04</v>
      </c>
      <c r="G32" s="104">
        <v>10</v>
      </c>
      <c r="H32" s="104">
        <f>F32*G32</f>
        <v>0.4</v>
      </c>
      <c r="I32" s="122"/>
      <c r="J32" s="104">
        <v>0.03</v>
      </c>
      <c r="K32" s="104">
        <v>0.3</v>
      </c>
      <c r="L32" s="122"/>
    </row>
    <row r="33" ht="14.25" spans="1:12">
      <c r="A33" s="99"/>
      <c r="B33" s="100"/>
      <c r="C33" s="94">
        <v>7</v>
      </c>
      <c r="D33" s="101" t="s">
        <v>36</v>
      </c>
      <c r="E33" s="102" t="s">
        <v>15</v>
      </c>
      <c r="F33" s="103">
        <v>0.18</v>
      </c>
      <c r="G33" s="104">
        <v>5</v>
      </c>
      <c r="H33" s="104">
        <f>F33*G33</f>
        <v>0.9</v>
      </c>
      <c r="I33" s="122"/>
      <c r="J33" s="104">
        <v>0.1</v>
      </c>
      <c r="K33" s="104">
        <v>0.5</v>
      </c>
      <c r="L33" s="122"/>
    </row>
    <row r="34" ht="14.25" spans="1:12">
      <c r="A34" s="99"/>
      <c r="B34" s="100"/>
      <c r="C34" s="94">
        <v>8</v>
      </c>
      <c r="D34" s="101" t="s">
        <v>37</v>
      </c>
      <c r="E34" s="102" t="s">
        <v>15</v>
      </c>
      <c r="F34" s="103">
        <v>0.1</v>
      </c>
      <c r="G34" s="104">
        <v>3</v>
      </c>
      <c r="H34" s="104">
        <f>F34*G34</f>
        <v>0.3</v>
      </c>
      <c r="I34" s="122"/>
      <c r="J34" s="104">
        <v>0.08</v>
      </c>
      <c r="K34" s="104">
        <v>0.24</v>
      </c>
      <c r="L34" s="122"/>
    </row>
    <row r="35" ht="14.25" spans="1:12">
      <c r="A35" s="105"/>
      <c r="B35" s="106"/>
      <c r="C35" s="94">
        <v>9</v>
      </c>
      <c r="D35" s="107" t="s">
        <v>24</v>
      </c>
      <c r="E35" s="102"/>
      <c r="F35" s="103"/>
      <c r="G35" s="104"/>
      <c r="H35" s="104">
        <v>0.3</v>
      </c>
      <c r="I35" s="123"/>
      <c r="J35" s="104"/>
      <c r="K35" s="104">
        <v>0.3</v>
      </c>
      <c r="L35" s="123"/>
    </row>
    <row r="36" ht="14.25" spans="1:12">
      <c r="A36" s="94"/>
      <c r="B36" s="108"/>
      <c r="C36" s="94"/>
      <c r="D36" s="107"/>
      <c r="E36" s="102"/>
      <c r="F36" s="103"/>
      <c r="G36" s="104"/>
      <c r="H36" s="104"/>
      <c r="I36" s="124"/>
      <c r="J36" s="104"/>
      <c r="K36" s="104"/>
      <c r="L36" s="124"/>
    </row>
    <row r="37" spans="1:12">
      <c r="A37" s="92" t="s">
        <v>38</v>
      </c>
      <c r="B37" s="93" t="s">
        <v>39</v>
      </c>
      <c r="C37" s="94">
        <v>1</v>
      </c>
      <c r="D37" s="95" t="s">
        <v>12</v>
      </c>
      <c r="E37" s="96" t="s">
        <v>13</v>
      </c>
      <c r="F37" s="97">
        <v>1</v>
      </c>
      <c r="G37" s="98">
        <v>1.77</v>
      </c>
      <c r="H37" s="98">
        <v>1.77</v>
      </c>
      <c r="I37" s="121">
        <f>SUM(H40:H44)</f>
        <v>3.052</v>
      </c>
      <c r="J37" s="98">
        <v>1</v>
      </c>
      <c r="K37" s="98">
        <v>1.77</v>
      </c>
      <c r="L37" s="121">
        <v>2.588</v>
      </c>
    </row>
    <row r="38" spans="1:12">
      <c r="A38" s="99"/>
      <c r="B38" s="100"/>
      <c r="C38" s="94">
        <v>2</v>
      </c>
      <c r="D38" s="95" t="s">
        <v>16</v>
      </c>
      <c r="E38" s="96" t="s">
        <v>15</v>
      </c>
      <c r="F38" s="97">
        <v>0.125</v>
      </c>
      <c r="G38" s="98">
        <v>5.29</v>
      </c>
      <c r="H38" s="98">
        <f>F38*G38</f>
        <v>0.66125</v>
      </c>
      <c r="I38" s="122"/>
      <c r="J38" s="98">
        <v>0.125</v>
      </c>
      <c r="K38" s="98">
        <v>0.66125</v>
      </c>
      <c r="L38" s="122"/>
    </row>
    <row r="39" spans="1:12">
      <c r="A39" s="99"/>
      <c r="B39" s="100"/>
      <c r="C39" s="94">
        <v>3</v>
      </c>
      <c r="D39" s="95" t="s">
        <v>17</v>
      </c>
      <c r="E39" s="96" t="s">
        <v>18</v>
      </c>
      <c r="F39" s="97">
        <v>0.025</v>
      </c>
      <c r="G39" s="98">
        <v>11.34</v>
      </c>
      <c r="H39" s="98">
        <v>0.2</v>
      </c>
      <c r="I39" s="122"/>
      <c r="J39" s="98">
        <v>0.025</v>
      </c>
      <c r="K39" s="98">
        <v>0.2835</v>
      </c>
      <c r="L39" s="122"/>
    </row>
    <row r="40" ht="14.25" spans="1:12">
      <c r="A40" s="99"/>
      <c r="B40" s="100"/>
      <c r="C40" s="94">
        <v>4</v>
      </c>
      <c r="D40" s="101" t="s">
        <v>40</v>
      </c>
      <c r="E40" s="102" t="s">
        <v>15</v>
      </c>
      <c r="F40" s="103">
        <v>0.15</v>
      </c>
      <c r="G40" s="104">
        <v>2</v>
      </c>
      <c r="H40" s="104">
        <f>F40*G40</f>
        <v>0.3</v>
      </c>
      <c r="I40" s="122"/>
      <c r="J40" s="104">
        <v>0.15</v>
      </c>
      <c r="K40" s="104">
        <v>0.3</v>
      </c>
      <c r="L40" s="122"/>
    </row>
    <row r="41" ht="14.25" spans="1:12">
      <c r="A41" s="99"/>
      <c r="B41" s="100"/>
      <c r="C41" s="94">
        <v>5</v>
      </c>
      <c r="D41" s="101" t="s">
        <v>27</v>
      </c>
      <c r="E41" s="102" t="s">
        <v>15</v>
      </c>
      <c r="F41" s="103">
        <v>0.12</v>
      </c>
      <c r="G41" s="104">
        <v>15</v>
      </c>
      <c r="H41" s="104">
        <f>F41*G41</f>
        <v>1.8</v>
      </c>
      <c r="I41" s="122"/>
      <c r="J41" s="104">
        <v>0.1</v>
      </c>
      <c r="K41" s="104">
        <v>1.5</v>
      </c>
      <c r="L41" s="122"/>
    </row>
    <row r="42" ht="14.25" spans="1:12">
      <c r="A42" s="99"/>
      <c r="B42" s="100"/>
      <c r="C42" s="94">
        <v>6</v>
      </c>
      <c r="D42" s="101" t="s">
        <v>35</v>
      </c>
      <c r="E42" s="102" t="s">
        <v>15</v>
      </c>
      <c r="F42" s="103">
        <v>0.18</v>
      </c>
      <c r="G42" s="104">
        <v>2</v>
      </c>
      <c r="H42" s="104">
        <f>F42*G42</f>
        <v>0.36</v>
      </c>
      <c r="I42" s="122"/>
      <c r="J42" s="104">
        <v>0.18</v>
      </c>
      <c r="K42" s="104">
        <v>0.36</v>
      </c>
      <c r="L42" s="122"/>
    </row>
    <row r="43" ht="14.25" spans="1:12">
      <c r="A43" s="99"/>
      <c r="B43" s="100"/>
      <c r="C43" s="94">
        <v>7</v>
      </c>
      <c r="D43" s="101" t="s">
        <v>19</v>
      </c>
      <c r="E43" s="102" t="s">
        <v>15</v>
      </c>
      <c r="F43" s="103">
        <v>0.12</v>
      </c>
      <c r="G43" s="104">
        <v>1.6</v>
      </c>
      <c r="H43" s="104">
        <f>F43*G43</f>
        <v>0.192</v>
      </c>
      <c r="I43" s="122"/>
      <c r="J43" s="104">
        <v>0.08</v>
      </c>
      <c r="K43" s="104">
        <v>0.128</v>
      </c>
      <c r="L43" s="122"/>
    </row>
    <row r="44" ht="14.25" spans="1:12">
      <c r="A44" s="99"/>
      <c r="B44" s="100"/>
      <c r="C44" s="94">
        <v>8</v>
      </c>
      <c r="D44" s="101" t="s">
        <v>41</v>
      </c>
      <c r="E44" s="102" t="s">
        <v>15</v>
      </c>
      <c r="F44" s="103">
        <v>0.008</v>
      </c>
      <c r="G44" s="104">
        <v>50</v>
      </c>
      <c r="H44" s="104">
        <f>F44*G44</f>
        <v>0.4</v>
      </c>
      <c r="I44" s="122"/>
      <c r="J44" s="104">
        <v>0.006</v>
      </c>
      <c r="K44" s="104">
        <v>0.3</v>
      </c>
      <c r="L44" s="122"/>
    </row>
    <row r="45" ht="14.25" spans="1:12">
      <c r="A45" s="105"/>
      <c r="B45" s="106"/>
      <c r="C45" s="94">
        <v>9</v>
      </c>
      <c r="D45" s="107" t="s">
        <v>24</v>
      </c>
      <c r="E45" s="102"/>
      <c r="F45" s="103"/>
      <c r="G45" s="104"/>
      <c r="H45" s="104">
        <v>0.3</v>
      </c>
      <c r="I45" s="123"/>
      <c r="J45" s="104"/>
      <c r="K45" s="104">
        <v>0.3</v>
      </c>
      <c r="L45" s="123"/>
    </row>
    <row r="46" ht="14.25" spans="1:12">
      <c r="A46" s="94"/>
      <c r="B46" s="108"/>
      <c r="C46" s="94"/>
      <c r="D46" s="107"/>
      <c r="E46" s="102"/>
      <c r="F46" s="103"/>
      <c r="G46" s="104"/>
      <c r="H46" s="104"/>
      <c r="I46" s="124"/>
      <c r="J46" s="104"/>
      <c r="K46" s="104"/>
      <c r="L46" s="124"/>
    </row>
    <row r="47" spans="1:12">
      <c r="A47" s="92" t="s">
        <v>42</v>
      </c>
      <c r="B47" s="93" t="s">
        <v>43</v>
      </c>
      <c r="C47" s="94">
        <v>1</v>
      </c>
      <c r="D47" s="95" t="s">
        <v>12</v>
      </c>
      <c r="E47" s="96" t="s">
        <v>13</v>
      </c>
      <c r="F47" s="97">
        <v>1</v>
      </c>
      <c r="G47" s="98">
        <v>1.77</v>
      </c>
      <c r="H47" s="98">
        <v>1.77</v>
      </c>
      <c r="I47" s="121">
        <f>SUM(H51:H55)</f>
        <v>3.9</v>
      </c>
      <c r="J47" s="98">
        <v>1</v>
      </c>
      <c r="K47" s="98">
        <v>1.77</v>
      </c>
      <c r="L47" s="121">
        <v>2.61</v>
      </c>
    </row>
    <row r="48" spans="1:12">
      <c r="A48" s="99"/>
      <c r="B48" s="100"/>
      <c r="C48" s="94">
        <v>2</v>
      </c>
      <c r="D48" s="95" t="s">
        <v>14</v>
      </c>
      <c r="E48" s="96" t="s">
        <v>15</v>
      </c>
      <c r="F48" s="97">
        <v>0.015</v>
      </c>
      <c r="G48" s="98">
        <v>5</v>
      </c>
      <c r="H48" s="98">
        <f>F48*G48</f>
        <v>0.075</v>
      </c>
      <c r="I48" s="122"/>
      <c r="J48" s="98">
        <v>0.03</v>
      </c>
      <c r="K48" s="98">
        <v>0.15</v>
      </c>
      <c r="L48" s="122"/>
    </row>
    <row r="49" spans="1:12">
      <c r="A49" s="99"/>
      <c r="B49" s="100"/>
      <c r="C49" s="94">
        <v>3</v>
      </c>
      <c r="D49" s="95" t="s">
        <v>16</v>
      </c>
      <c r="E49" s="96" t="s">
        <v>15</v>
      </c>
      <c r="F49" s="97">
        <v>0.125</v>
      </c>
      <c r="G49" s="98">
        <v>5.29</v>
      </c>
      <c r="H49" s="98">
        <f>F49*G49</f>
        <v>0.66125</v>
      </c>
      <c r="I49" s="122"/>
      <c r="J49" s="98">
        <v>0.125</v>
      </c>
      <c r="K49" s="98">
        <v>0.66125</v>
      </c>
      <c r="L49" s="122"/>
    </row>
    <row r="50" spans="1:12">
      <c r="A50" s="99"/>
      <c r="B50" s="100"/>
      <c r="C50" s="94">
        <v>4</v>
      </c>
      <c r="D50" s="95" t="s">
        <v>17</v>
      </c>
      <c r="E50" s="96" t="s">
        <v>18</v>
      </c>
      <c r="F50" s="97">
        <v>0.025</v>
      </c>
      <c r="G50" s="98">
        <v>11.34</v>
      </c>
      <c r="H50" s="98">
        <v>0.2</v>
      </c>
      <c r="I50" s="122"/>
      <c r="J50" s="98">
        <v>0.025</v>
      </c>
      <c r="K50" s="98">
        <v>0.2835</v>
      </c>
      <c r="L50" s="122"/>
    </row>
    <row r="51" ht="14.25" spans="1:12">
      <c r="A51" s="99"/>
      <c r="B51" s="100"/>
      <c r="C51" s="94">
        <v>5</v>
      </c>
      <c r="D51" s="101" t="s">
        <v>20</v>
      </c>
      <c r="E51" s="102" t="s">
        <v>15</v>
      </c>
      <c r="F51" s="103">
        <v>0.1</v>
      </c>
      <c r="G51" s="104">
        <v>21</v>
      </c>
      <c r="H51" s="104">
        <f>F51*G51</f>
        <v>2.1</v>
      </c>
      <c r="I51" s="122"/>
      <c r="J51" s="104">
        <v>0.06</v>
      </c>
      <c r="K51" s="104">
        <f>G51*J51</f>
        <v>1.26</v>
      </c>
      <c r="L51" s="122"/>
    </row>
    <row r="52" ht="14.25" spans="1:12">
      <c r="A52" s="99"/>
      <c r="B52" s="100"/>
      <c r="C52" s="94">
        <v>6</v>
      </c>
      <c r="D52" s="101" t="s">
        <v>44</v>
      </c>
      <c r="E52" s="102" t="s">
        <v>15</v>
      </c>
      <c r="F52" s="103">
        <v>0.2</v>
      </c>
      <c r="G52" s="104">
        <v>3</v>
      </c>
      <c r="H52" s="104">
        <f>F52*G52</f>
        <v>0.6</v>
      </c>
      <c r="I52" s="122"/>
      <c r="J52" s="104">
        <v>0.15</v>
      </c>
      <c r="K52" s="104">
        <f>G52*J52</f>
        <v>0.45</v>
      </c>
      <c r="L52" s="122"/>
    </row>
    <row r="53" ht="14.25" spans="1:12">
      <c r="A53" s="99"/>
      <c r="B53" s="100"/>
      <c r="C53" s="94">
        <v>7</v>
      </c>
      <c r="D53" s="101" t="s">
        <v>45</v>
      </c>
      <c r="E53" s="102" t="s">
        <v>15</v>
      </c>
      <c r="F53" s="103">
        <v>0.05</v>
      </c>
      <c r="G53" s="104">
        <v>2</v>
      </c>
      <c r="H53" s="104">
        <f>F53*G53</f>
        <v>0.1</v>
      </c>
      <c r="I53" s="122"/>
      <c r="J53" s="104">
        <v>0.05</v>
      </c>
      <c r="K53" s="104">
        <f>G53*J53</f>
        <v>0.1</v>
      </c>
      <c r="L53" s="122"/>
    </row>
    <row r="54" ht="14.25" spans="1:12">
      <c r="A54" s="99"/>
      <c r="B54" s="100"/>
      <c r="C54" s="94">
        <v>8</v>
      </c>
      <c r="D54" s="101" t="s">
        <v>46</v>
      </c>
      <c r="E54" s="102" t="s">
        <v>15</v>
      </c>
      <c r="F54" s="103">
        <v>0.06</v>
      </c>
      <c r="G54" s="104">
        <v>5</v>
      </c>
      <c r="H54" s="104">
        <f>F54*G54</f>
        <v>0.3</v>
      </c>
      <c r="I54" s="122"/>
      <c r="J54" s="104">
        <v>0.06</v>
      </c>
      <c r="K54" s="104">
        <f>G54*J54</f>
        <v>0.3</v>
      </c>
      <c r="L54" s="122"/>
    </row>
    <row r="55" ht="14.25" spans="1:12">
      <c r="A55" s="99"/>
      <c r="B55" s="100"/>
      <c r="C55" s="94">
        <v>9</v>
      </c>
      <c r="D55" s="101" t="s">
        <v>47</v>
      </c>
      <c r="E55" s="102" t="s">
        <v>15</v>
      </c>
      <c r="F55" s="103">
        <v>0.08</v>
      </c>
      <c r="G55" s="104">
        <v>10</v>
      </c>
      <c r="H55" s="104">
        <f>F55*G55</f>
        <v>0.8</v>
      </c>
      <c r="I55" s="122"/>
      <c r="J55" s="104">
        <v>0.05</v>
      </c>
      <c r="K55" s="104">
        <f>G55*J55</f>
        <v>0.5</v>
      </c>
      <c r="L55" s="122"/>
    </row>
    <row r="56" ht="14.25" spans="1:12">
      <c r="A56" s="105"/>
      <c r="B56" s="106"/>
      <c r="C56" s="94">
        <v>10</v>
      </c>
      <c r="D56" s="107" t="s">
        <v>24</v>
      </c>
      <c r="E56" s="109"/>
      <c r="F56" s="110"/>
      <c r="G56" s="111"/>
      <c r="H56" s="104">
        <v>0.3</v>
      </c>
      <c r="I56" s="123"/>
      <c r="J56" s="111"/>
      <c r="K56" s="104">
        <v>0.3</v>
      </c>
      <c r="L56" s="123"/>
    </row>
    <row r="57" spans="2:12">
      <c r="B57" s="112" t="s">
        <v>48</v>
      </c>
      <c r="C57" s="112"/>
      <c r="D57" s="112"/>
      <c r="E57" s="112"/>
      <c r="F57" s="112"/>
      <c r="G57" s="112"/>
      <c r="H57" s="81">
        <f>SUM(H3:H56)</f>
        <v>32.57325</v>
      </c>
      <c r="I57" s="82">
        <f>SUM(I4:I56)</f>
        <v>17.692</v>
      </c>
      <c r="L57" s="82">
        <f>SUM(L4:L56)</f>
        <v>12.153</v>
      </c>
    </row>
    <row r="58" spans="2:12">
      <c r="B58" s="112"/>
      <c r="C58" s="112"/>
      <c r="D58" s="112"/>
      <c r="E58" s="112"/>
      <c r="F58" s="112"/>
      <c r="G58" s="112"/>
      <c r="H58" s="81">
        <f>H57/5</f>
        <v>6.51465</v>
      </c>
      <c r="I58" s="82">
        <f>I57/5</f>
        <v>3.5384</v>
      </c>
      <c r="L58" s="82">
        <f>L57/5</f>
        <v>2.4306</v>
      </c>
    </row>
    <row r="59" ht="28.5" spans="1:12">
      <c r="A59" s="113" t="s">
        <v>49</v>
      </c>
      <c r="B59" s="113"/>
      <c r="C59" s="113" t="s">
        <v>5</v>
      </c>
      <c r="D59" s="12" t="s">
        <v>50</v>
      </c>
      <c r="E59" s="114" t="s">
        <v>51</v>
      </c>
      <c r="F59" s="113" t="s">
        <v>8</v>
      </c>
      <c r="G59" s="114" t="s">
        <v>52</v>
      </c>
      <c r="H59" s="113" t="s">
        <v>8</v>
      </c>
      <c r="L59"/>
    </row>
    <row r="60" ht="14.25" spans="1:12">
      <c r="A60" s="115" t="s">
        <v>53</v>
      </c>
      <c r="B60" s="101">
        <v>40007</v>
      </c>
      <c r="C60" s="116" t="s">
        <v>54</v>
      </c>
      <c r="D60" s="117">
        <v>1.6</v>
      </c>
      <c r="E60" s="118">
        <v>4.5</v>
      </c>
      <c r="F60" s="119">
        <v>0.0144</v>
      </c>
      <c r="G60" s="118">
        <v>3</v>
      </c>
      <c r="H60" s="119">
        <f>D60/500*G60</f>
        <v>0.0096</v>
      </c>
      <c r="L60"/>
    </row>
    <row r="61" ht="14.25" spans="1:12">
      <c r="A61" s="115" t="s">
        <v>55</v>
      </c>
      <c r="B61" s="101">
        <v>40002</v>
      </c>
      <c r="C61" s="116" t="s">
        <v>56</v>
      </c>
      <c r="D61" s="117">
        <v>7</v>
      </c>
      <c r="E61" s="118">
        <v>1</v>
      </c>
      <c r="F61" s="119">
        <v>0.035</v>
      </c>
      <c r="G61" s="118">
        <v>1</v>
      </c>
      <c r="H61" s="119">
        <f>D61/200*G61</f>
        <v>0.035</v>
      </c>
      <c r="L61"/>
    </row>
    <row r="62" ht="14.25" spans="1:12">
      <c r="A62" s="115" t="s">
        <v>57</v>
      </c>
      <c r="B62" s="101">
        <v>40001</v>
      </c>
      <c r="C62" s="116" t="s">
        <v>56</v>
      </c>
      <c r="D62" s="117">
        <v>4</v>
      </c>
      <c r="E62" s="118">
        <v>2.5</v>
      </c>
      <c r="F62" s="119">
        <f>D62/200*E62</f>
        <v>0.05</v>
      </c>
      <c r="G62" s="118">
        <v>2</v>
      </c>
      <c r="H62" s="119">
        <f>D62/200*G62</f>
        <v>0.04</v>
      </c>
      <c r="L62"/>
    </row>
    <row r="63" ht="14.25" spans="1:12">
      <c r="A63" s="115" t="s">
        <v>58</v>
      </c>
      <c r="B63" s="101">
        <v>40006</v>
      </c>
      <c r="C63" s="116" t="s">
        <v>59</v>
      </c>
      <c r="D63" s="117">
        <v>6.5</v>
      </c>
      <c r="E63" s="118">
        <v>3</v>
      </c>
      <c r="F63" s="119">
        <f>D63/800*E63</f>
        <v>0.024375</v>
      </c>
      <c r="G63" s="118">
        <v>3</v>
      </c>
      <c r="H63" s="119">
        <f>D63/800*G63</f>
        <v>0.024375</v>
      </c>
      <c r="L63"/>
    </row>
    <row r="64" ht="14.25" spans="1:12">
      <c r="A64" s="115" t="s">
        <v>60</v>
      </c>
      <c r="B64" s="101">
        <v>40005</v>
      </c>
      <c r="C64" s="116" t="s">
        <v>59</v>
      </c>
      <c r="D64" s="117">
        <v>6.5</v>
      </c>
      <c r="E64" s="118">
        <v>7</v>
      </c>
      <c r="F64" s="119">
        <f>D64/800*E64</f>
        <v>0.056875</v>
      </c>
      <c r="G64" s="118">
        <v>8</v>
      </c>
      <c r="H64" s="119">
        <f>D64/800*G64</f>
        <v>0.065</v>
      </c>
      <c r="L64"/>
    </row>
    <row r="65" ht="14.25" spans="1:12">
      <c r="A65" s="115" t="s">
        <v>61</v>
      </c>
      <c r="B65" s="101">
        <v>40003</v>
      </c>
      <c r="C65" s="116" t="s">
        <v>54</v>
      </c>
      <c r="D65" s="117">
        <v>15</v>
      </c>
      <c r="E65" s="118">
        <v>0.6</v>
      </c>
      <c r="F65" s="119">
        <v>0.018</v>
      </c>
      <c r="G65" s="118">
        <v>0.6</v>
      </c>
      <c r="H65" s="119">
        <f>D65/500*G65</f>
        <v>0.018</v>
      </c>
      <c r="L65"/>
    </row>
    <row r="66" ht="14.25" spans="1:12">
      <c r="A66" s="115" t="s">
        <v>62</v>
      </c>
      <c r="B66" s="101">
        <v>40004</v>
      </c>
      <c r="C66" s="116" t="s">
        <v>54</v>
      </c>
      <c r="D66" s="117">
        <v>40</v>
      </c>
      <c r="E66" s="118">
        <v>0.8</v>
      </c>
      <c r="F66" s="119">
        <v>0.064</v>
      </c>
      <c r="G66" s="118">
        <v>0.8</v>
      </c>
      <c r="H66" s="119">
        <f>D66/500*G66</f>
        <v>0.064</v>
      </c>
      <c r="L66"/>
    </row>
    <row r="67" ht="14.25" spans="1:12">
      <c r="A67" s="115" t="s">
        <v>63</v>
      </c>
      <c r="B67" s="101">
        <v>10025</v>
      </c>
      <c r="C67" s="116" t="s">
        <v>54</v>
      </c>
      <c r="D67" s="117">
        <v>2.5</v>
      </c>
      <c r="E67" s="118">
        <v>4</v>
      </c>
      <c r="F67" s="119">
        <f>D67/500*E67</f>
        <v>0.02</v>
      </c>
      <c r="G67" s="118">
        <v>4</v>
      </c>
      <c r="H67" s="119">
        <f>D67/500*G67</f>
        <v>0.02</v>
      </c>
      <c r="L67"/>
    </row>
    <row r="68" ht="14.25" spans="1:12">
      <c r="A68" s="115" t="s">
        <v>64</v>
      </c>
      <c r="B68" s="101">
        <v>10026</v>
      </c>
      <c r="C68" s="116" t="s">
        <v>54</v>
      </c>
      <c r="D68" s="117">
        <v>4</v>
      </c>
      <c r="E68" s="118">
        <v>2</v>
      </c>
      <c r="F68" s="119">
        <v>0.016</v>
      </c>
      <c r="G68" s="118">
        <v>3</v>
      </c>
      <c r="H68" s="119">
        <f>D68/500*G68</f>
        <v>0.024</v>
      </c>
      <c r="L68"/>
    </row>
    <row r="69" ht="14.25" spans="1:12">
      <c r="A69" s="115"/>
      <c r="B69" s="115"/>
      <c r="C69" s="116"/>
      <c r="D69" s="117"/>
      <c r="E69" s="118"/>
      <c r="F69" s="119"/>
      <c r="G69" s="114"/>
      <c r="H69" s="113"/>
      <c r="L69"/>
    </row>
    <row r="70" ht="14.25" spans="1:12">
      <c r="A70" s="115"/>
      <c r="B70" s="115"/>
      <c r="C70" s="115"/>
      <c r="D70" s="117"/>
      <c r="E70" s="118"/>
      <c r="F70" s="119"/>
      <c r="G70" s="118"/>
      <c r="H70" s="119"/>
      <c r="L70"/>
    </row>
    <row r="71" ht="14.25" spans="1:12">
      <c r="A71" s="125" t="s">
        <v>9</v>
      </c>
      <c r="B71" s="126"/>
      <c r="C71" s="127"/>
      <c r="D71" s="128"/>
      <c r="E71" s="129"/>
      <c r="F71" s="130">
        <f>SUM(F60:F70)</f>
        <v>0.29865</v>
      </c>
      <c r="G71" s="118"/>
      <c r="H71" s="131">
        <f>SUM(H60:H70)</f>
        <v>0.299975</v>
      </c>
      <c r="L71"/>
    </row>
    <row r="72" spans="4:12">
      <c r="D72"/>
      <c r="E72"/>
      <c r="F72"/>
      <c r="G72"/>
      <c r="H72"/>
      <c r="I72"/>
      <c r="J72"/>
      <c r="L72"/>
    </row>
    <row r="73" spans="12:12">
      <c r="L73"/>
    </row>
  </sheetData>
  <mergeCells count="25">
    <mergeCell ref="A1:I1"/>
    <mergeCell ref="A2:I2"/>
    <mergeCell ref="C3:D3"/>
    <mergeCell ref="C71:E71"/>
    <mergeCell ref="A4:A13"/>
    <mergeCell ref="A15:A24"/>
    <mergeCell ref="A26:A35"/>
    <mergeCell ref="A37:A45"/>
    <mergeCell ref="A47:A56"/>
    <mergeCell ref="B4:B13"/>
    <mergeCell ref="B15:B24"/>
    <mergeCell ref="B26:B35"/>
    <mergeCell ref="B37:B45"/>
    <mergeCell ref="B47:B56"/>
    <mergeCell ref="I4:I13"/>
    <mergeCell ref="I15:I24"/>
    <mergeCell ref="I26:I35"/>
    <mergeCell ref="I37:I45"/>
    <mergeCell ref="I47:I56"/>
    <mergeCell ref="L4:L13"/>
    <mergeCell ref="L15:L24"/>
    <mergeCell ref="L26:L35"/>
    <mergeCell ref="L37:L45"/>
    <mergeCell ref="L47:L56"/>
    <mergeCell ref="B57:G58"/>
  </mergeCells>
  <pageMargins left="0.0777777777777778" right="0.751388888888889" top="0.0388888888888889" bottom="0.118055555555556" header="0" footer="0.11805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topLeftCell="A7" workbookViewId="0">
      <selection activeCell="K7" sqref="K$1:K$1048576"/>
    </sheetView>
  </sheetViews>
  <sheetFormatPr defaultColWidth="9" defaultRowHeight="13.5"/>
  <cols>
    <col min="1" max="1" width="6.53333333333333" customWidth="1"/>
    <col min="2" max="2" width="18" customWidth="1"/>
    <col min="3" max="3" width="5.88333333333333" customWidth="1"/>
    <col min="4" max="4" width="13.25" customWidth="1"/>
    <col min="5" max="5" width="7.13333333333333" customWidth="1"/>
    <col min="6" max="6" width="10.875" style="2" customWidth="1"/>
    <col min="7" max="7" width="11" customWidth="1"/>
    <col min="8" max="8" width="11.1333333333333" style="2" customWidth="1"/>
    <col min="9" max="9" width="9" customWidth="1"/>
  </cols>
  <sheetData>
    <row r="1" ht="26" customHeight="1" spans="1:9">
      <c r="A1" s="64" t="s">
        <v>65</v>
      </c>
      <c r="B1" s="64"/>
      <c r="C1" s="64"/>
      <c r="D1" s="64"/>
      <c r="E1" s="64"/>
      <c r="F1" s="64"/>
      <c r="G1" s="64"/>
      <c r="H1" s="64"/>
      <c r="I1" s="64"/>
    </row>
    <row r="2" ht="20" customHeight="1" spans="1:9">
      <c r="A2" s="5" t="s">
        <v>66</v>
      </c>
      <c r="B2" s="5"/>
      <c r="C2" s="5"/>
      <c r="D2" s="5"/>
      <c r="E2" s="5"/>
      <c r="F2" s="6"/>
      <c r="G2" s="5"/>
      <c r="H2" s="5"/>
      <c r="I2" s="5"/>
    </row>
    <row r="3" ht="25" customHeight="1" spans="1:9">
      <c r="A3" s="7" t="s">
        <v>2</v>
      </c>
      <c r="B3" s="8" t="s">
        <v>3</v>
      </c>
      <c r="C3" s="9" t="s">
        <v>67</v>
      </c>
      <c r="D3" s="10"/>
      <c r="E3" s="7" t="s">
        <v>5</v>
      </c>
      <c r="F3" s="11" t="s">
        <v>68</v>
      </c>
      <c r="G3" s="65" t="s">
        <v>69</v>
      </c>
      <c r="H3" s="13" t="s">
        <v>8</v>
      </c>
      <c r="I3" s="60" t="s">
        <v>9</v>
      </c>
    </row>
    <row r="4" ht="13" customHeight="1" spans="1:9">
      <c r="A4" s="14" t="s">
        <v>10</v>
      </c>
      <c r="B4" s="15" t="s">
        <v>70</v>
      </c>
      <c r="C4" s="7">
        <v>1</v>
      </c>
      <c r="D4" s="16" t="s">
        <v>16</v>
      </c>
      <c r="E4" s="16" t="s">
        <v>15</v>
      </c>
      <c r="F4" s="17">
        <v>0.1</v>
      </c>
      <c r="G4" s="18">
        <v>4</v>
      </c>
      <c r="H4" s="19">
        <f t="shared" ref="H4:H12" si="0">F4*G4</f>
        <v>0.4</v>
      </c>
      <c r="I4" s="60">
        <v>4.65</v>
      </c>
    </row>
    <row r="5" ht="13" customHeight="1" spans="1:9">
      <c r="A5" s="20"/>
      <c r="B5" s="21"/>
      <c r="C5" s="7">
        <v>2</v>
      </c>
      <c r="D5" s="16" t="s">
        <v>17</v>
      </c>
      <c r="E5" s="16" t="s">
        <v>18</v>
      </c>
      <c r="F5" s="17">
        <v>0.016</v>
      </c>
      <c r="G5" s="18">
        <v>10.2</v>
      </c>
      <c r="H5" s="19">
        <f t="shared" si="0"/>
        <v>0.1632</v>
      </c>
      <c r="I5" s="60"/>
    </row>
    <row r="6" ht="13" customHeight="1" spans="1:9">
      <c r="A6" s="20"/>
      <c r="B6" s="21"/>
      <c r="C6" s="7">
        <v>3</v>
      </c>
      <c r="D6" s="16" t="s">
        <v>71</v>
      </c>
      <c r="E6" s="16" t="s">
        <v>15</v>
      </c>
      <c r="F6" s="17">
        <v>0.01</v>
      </c>
      <c r="G6" s="18">
        <v>4</v>
      </c>
      <c r="H6" s="19">
        <f t="shared" si="0"/>
        <v>0.04</v>
      </c>
      <c r="I6" s="60"/>
    </row>
    <row r="7" ht="13" customHeight="1" spans="1:9">
      <c r="A7" s="20"/>
      <c r="B7" s="21"/>
      <c r="C7" s="7">
        <v>4</v>
      </c>
      <c r="D7" s="47" t="s">
        <v>72</v>
      </c>
      <c r="E7" s="47" t="s">
        <v>15</v>
      </c>
      <c r="F7" s="48">
        <v>0.08</v>
      </c>
      <c r="G7" s="24">
        <v>20</v>
      </c>
      <c r="H7" s="59">
        <f t="shared" si="0"/>
        <v>1.6</v>
      </c>
      <c r="I7" s="60"/>
    </row>
    <row r="8" ht="13" customHeight="1" spans="1:9">
      <c r="A8" s="20"/>
      <c r="B8" s="21"/>
      <c r="C8" s="7"/>
      <c r="D8" s="16" t="s">
        <v>73</v>
      </c>
      <c r="E8" s="16" t="s">
        <v>15</v>
      </c>
      <c r="F8" s="17">
        <v>0.17</v>
      </c>
      <c r="G8" s="26">
        <v>6</v>
      </c>
      <c r="H8" s="27">
        <f t="shared" si="0"/>
        <v>1.02</v>
      </c>
      <c r="I8" s="60"/>
    </row>
    <row r="9" ht="13" customHeight="1" spans="1:9">
      <c r="A9" s="20"/>
      <c r="B9" s="21"/>
      <c r="C9" s="7"/>
      <c r="D9" s="34" t="s">
        <v>74</v>
      </c>
      <c r="E9" s="34" t="s">
        <v>15</v>
      </c>
      <c r="F9" s="40">
        <v>0.17</v>
      </c>
      <c r="G9" s="35">
        <v>6</v>
      </c>
      <c r="H9" s="39">
        <f t="shared" si="0"/>
        <v>1.02</v>
      </c>
      <c r="I9" s="60"/>
    </row>
    <row r="10" ht="13" customHeight="1" spans="1:9">
      <c r="A10" s="20"/>
      <c r="B10" s="21"/>
      <c r="C10" s="7"/>
      <c r="D10" s="16" t="s">
        <v>32</v>
      </c>
      <c r="E10" s="16" t="s">
        <v>15</v>
      </c>
      <c r="F10" s="17">
        <v>0.015</v>
      </c>
      <c r="G10" s="26">
        <v>12</v>
      </c>
      <c r="H10" s="27">
        <f t="shared" si="0"/>
        <v>0.18</v>
      </c>
      <c r="I10" s="60"/>
    </row>
    <row r="11" ht="13" customHeight="1" spans="1:9">
      <c r="A11" s="20"/>
      <c r="B11" s="21"/>
      <c r="C11" s="7"/>
      <c r="D11" s="16" t="s">
        <v>75</v>
      </c>
      <c r="E11" s="16" t="s">
        <v>15</v>
      </c>
      <c r="F11" s="16">
        <v>0.0003</v>
      </c>
      <c r="G11" s="26">
        <v>100</v>
      </c>
      <c r="H11" s="19">
        <f t="shared" si="0"/>
        <v>0.03</v>
      </c>
      <c r="I11" s="60"/>
    </row>
    <row r="12" ht="13" customHeight="1" spans="1:9">
      <c r="A12" s="20"/>
      <c r="B12" s="21"/>
      <c r="C12" s="7">
        <v>9</v>
      </c>
      <c r="D12" s="16" t="s">
        <v>24</v>
      </c>
      <c r="E12" s="16"/>
      <c r="F12" s="17"/>
      <c r="G12" s="26"/>
      <c r="H12" s="19">
        <v>0.2</v>
      </c>
      <c r="I12" s="60"/>
    </row>
    <row r="13" ht="13" customHeight="1" spans="1:9">
      <c r="A13" s="28"/>
      <c r="B13" s="29"/>
      <c r="C13" s="7"/>
      <c r="D13" s="16"/>
      <c r="E13" s="16"/>
      <c r="F13" s="17"/>
      <c r="G13" s="26"/>
      <c r="H13" s="30">
        <f>SUM(H4:H12)</f>
        <v>4.6532</v>
      </c>
      <c r="I13" s="60"/>
    </row>
    <row r="14" ht="13" customHeight="1" spans="1:9">
      <c r="A14" s="31" t="s">
        <v>25</v>
      </c>
      <c r="B14" s="32" t="s">
        <v>76</v>
      </c>
      <c r="C14" s="33">
        <v>1</v>
      </c>
      <c r="D14" s="34" t="s">
        <v>77</v>
      </c>
      <c r="E14" s="34" t="s">
        <v>15</v>
      </c>
      <c r="F14" s="34">
        <v>0.1</v>
      </c>
      <c r="G14" s="35">
        <v>5.3</v>
      </c>
      <c r="H14" s="36">
        <f t="shared" ref="H14:H22" si="1">F14*G14</f>
        <v>0.53</v>
      </c>
      <c r="I14" s="31">
        <v>4.507</v>
      </c>
    </row>
    <row r="15" ht="13" customHeight="1" spans="1:9">
      <c r="A15" s="37"/>
      <c r="B15" s="38"/>
      <c r="C15" s="33">
        <v>2</v>
      </c>
      <c r="D15" s="34" t="s">
        <v>17</v>
      </c>
      <c r="E15" s="34" t="s">
        <v>18</v>
      </c>
      <c r="F15" s="66">
        <v>0.016</v>
      </c>
      <c r="G15" s="35">
        <v>10.2</v>
      </c>
      <c r="H15" s="39">
        <f t="shared" si="1"/>
        <v>0.1632</v>
      </c>
      <c r="I15" s="73"/>
    </row>
    <row r="16" ht="13" customHeight="1" spans="1:9">
      <c r="A16" s="37"/>
      <c r="B16" s="38"/>
      <c r="C16" s="33">
        <v>3</v>
      </c>
      <c r="D16" s="34" t="s">
        <v>78</v>
      </c>
      <c r="E16" s="34" t="s">
        <v>15</v>
      </c>
      <c r="F16" s="39">
        <v>0.02</v>
      </c>
      <c r="G16" s="35">
        <v>5.3</v>
      </c>
      <c r="H16" s="39">
        <f t="shared" si="1"/>
        <v>0.106</v>
      </c>
      <c r="I16" s="73"/>
    </row>
    <row r="17" ht="13" customHeight="1" spans="1:9">
      <c r="A17" s="37"/>
      <c r="B17" s="38"/>
      <c r="C17" s="33">
        <v>4</v>
      </c>
      <c r="D17" s="22" t="s">
        <v>79</v>
      </c>
      <c r="E17" s="22" t="s">
        <v>15</v>
      </c>
      <c r="F17" s="67">
        <v>0.1</v>
      </c>
      <c r="G17" s="30">
        <v>15</v>
      </c>
      <c r="H17" s="25">
        <f t="shared" si="1"/>
        <v>1.5</v>
      </c>
      <c r="I17" s="73"/>
    </row>
    <row r="18" ht="13" customHeight="1" spans="1:9">
      <c r="A18" s="37"/>
      <c r="B18" s="38"/>
      <c r="C18" s="33">
        <v>5</v>
      </c>
      <c r="D18" s="16" t="s">
        <v>80</v>
      </c>
      <c r="E18" s="16" t="s">
        <v>15</v>
      </c>
      <c r="F18" s="17">
        <v>0.16</v>
      </c>
      <c r="G18" s="26">
        <v>7</v>
      </c>
      <c r="H18" s="27">
        <f t="shared" si="1"/>
        <v>1.12</v>
      </c>
      <c r="I18" s="73"/>
    </row>
    <row r="19" ht="13" customHeight="1" spans="1:9">
      <c r="A19" s="37"/>
      <c r="B19" s="38"/>
      <c r="C19" s="33"/>
      <c r="D19" s="16" t="s">
        <v>81</v>
      </c>
      <c r="E19" s="16" t="s">
        <v>15</v>
      </c>
      <c r="F19" s="17">
        <v>0.16</v>
      </c>
      <c r="G19" s="26">
        <v>4.8</v>
      </c>
      <c r="H19" s="27">
        <f t="shared" si="1"/>
        <v>0.768</v>
      </c>
      <c r="I19" s="73"/>
    </row>
    <row r="20" ht="13" customHeight="1" spans="1:9">
      <c r="A20" s="37"/>
      <c r="B20" s="38"/>
      <c r="C20" s="33">
        <v>7</v>
      </c>
      <c r="D20" s="16" t="s">
        <v>82</v>
      </c>
      <c r="E20" s="16" t="s">
        <v>15</v>
      </c>
      <c r="F20" s="17">
        <v>0.01</v>
      </c>
      <c r="G20" s="26">
        <v>12</v>
      </c>
      <c r="H20" s="19">
        <f t="shared" si="1"/>
        <v>0.12</v>
      </c>
      <c r="I20" s="73"/>
    </row>
    <row r="21" ht="13" customHeight="1" spans="1:9">
      <c r="A21" s="37"/>
      <c r="B21" s="38"/>
      <c r="C21" s="33"/>
      <c r="D21" s="34"/>
      <c r="E21" s="34"/>
      <c r="F21" s="39"/>
      <c r="G21" s="35"/>
      <c r="H21" s="36">
        <v>0.2</v>
      </c>
      <c r="I21" s="73"/>
    </row>
    <row r="22" ht="13" customHeight="1" spans="1:9">
      <c r="A22" s="41"/>
      <c r="B22" s="68"/>
      <c r="C22" s="33"/>
      <c r="D22" s="34"/>
      <c r="E22" s="34"/>
      <c r="F22" s="39"/>
      <c r="G22" s="35"/>
      <c r="H22" s="36">
        <f>SUM(H14:H21)</f>
        <v>4.5072</v>
      </c>
      <c r="I22" s="74"/>
    </row>
    <row r="23" ht="13" customHeight="1" spans="1:9">
      <c r="A23" s="42" t="s">
        <v>33</v>
      </c>
      <c r="B23" s="58" t="s">
        <v>83</v>
      </c>
      <c r="C23" s="33">
        <v>1</v>
      </c>
      <c r="D23" s="34" t="s">
        <v>16</v>
      </c>
      <c r="E23" s="34" t="s">
        <v>15</v>
      </c>
      <c r="F23" s="40">
        <v>0.1</v>
      </c>
      <c r="G23" s="45">
        <v>4</v>
      </c>
      <c r="H23" s="36">
        <f t="shared" ref="H23:H30" si="2">F23*G23</f>
        <v>0.4</v>
      </c>
      <c r="I23" s="75">
        <v>7.69</v>
      </c>
    </row>
    <row r="24" ht="13" customHeight="1" spans="1:9">
      <c r="A24" s="46"/>
      <c r="B24" s="52"/>
      <c r="C24" s="33">
        <v>2</v>
      </c>
      <c r="D24" s="34" t="s">
        <v>17</v>
      </c>
      <c r="E24" s="34" t="s">
        <v>18</v>
      </c>
      <c r="F24" s="40">
        <v>0.016</v>
      </c>
      <c r="G24" s="45">
        <v>10.2</v>
      </c>
      <c r="H24" s="36">
        <f t="shared" si="2"/>
        <v>0.1632</v>
      </c>
      <c r="I24" s="75"/>
    </row>
    <row r="25" ht="13" customHeight="1" spans="1:9">
      <c r="A25" s="46"/>
      <c r="B25" s="52"/>
      <c r="C25" s="33">
        <v>3</v>
      </c>
      <c r="D25" s="34" t="s">
        <v>71</v>
      </c>
      <c r="E25" s="34" t="s">
        <v>15</v>
      </c>
      <c r="F25" s="40">
        <v>0.01</v>
      </c>
      <c r="G25" s="45">
        <v>4</v>
      </c>
      <c r="H25" s="36">
        <f t="shared" si="2"/>
        <v>0.04</v>
      </c>
      <c r="I25" s="75"/>
    </row>
    <row r="26" ht="13" customHeight="1" spans="1:9">
      <c r="A26" s="46"/>
      <c r="B26" s="52"/>
      <c r="C26" s="33">
        <v>4</v>
      </c>
      <c r="D26" s="47" t="s">
        <v>84</v>
      </c>
      <c r="E26" s="47" t="s">
        <v>15</v>
      </c>
      <c r="F26" s="48">
        <v>0.12</v>
      </c>
      <c r="G26" s="49">
        <v>30</v>
      </c>
      <c r="H26" s="50">
        <f t="shared" si="2"/>
        <v>3.6</v>
      </c>
      <c r="I26" s="75"/>
    </row>
    <row r="27" ht="13" customHeight="1" spans="1:9">
      <c r="A27" s="46"/>
      <c r="B27" s="52"/>
      <c r="C27" s="33">
        <v>5</v>
      </c>
      <c r="D27" s="16" t="s">
        <v>85</v>
      </c>
      <c r="E27" s="16" t="s">
        <v>15</v>
      </c>
      <c r="F27" s="17">
        <v>0.17</v>
      </c>
      <c r="G27" s="26">
        <v>8.4</v>
      </c>
      <c r="H27" s="27">
        <f t="shared" si="2"/>
        <v>1.428</v>
      </c>
      <c r="I27" s="75"/>
    </row>
    <row r="28" ht="13" customHeight="1" spans="1:9">
      <c r="A28" s="46"/>
      <c r="B28" s="52"/>
      <c r="C28" s="33"/>
      <c r="D28" s="16" t="s">
        <v>86</v>
      </c>
      <c r="E28" s="16" t="s">
        <v>15</v>
      </c>
      <c r="F28" s="17">
        <v>0.18</v>
      </c>
      <c r="G28" s="26">
        <v>7</v>
      </c>
      <c r="H28" s="27">
        <f t="shared" si="2"/>
        <v>1.26</v>
      </c>
      <c r="I28" s="75"/>
    </row>
    <row r="29" ht="13" customHeight="1" spans="1:9">
      <c r="A29" s="46"/>
      <c r="B29" s="52"/>
      <c r="C29" s="33"/>
      <c r="D29" s="16" t="s">
        <v>32</v>
      </c>
      <c r="E29" s="16" t="s">
        <v>15</v>
      </c>
      <c r="F29" s="17">
        <v>0.04</v>
      </c>
      <c r="G29" s="26">
        <v>12</v>
      </c>
      <c r="H29" s="27">
        <f t="shared" si="2"/>
        <v>0.48</v>
      </c>
      <c r="I29" s="75"/>
    </row>
    <row r="30" ht="13" customHeight="1" spans="1:9">
      <c r="A30" s="46"/>
      <c r="B30" s="52"/>
      <c r="C30" s="33"/>
      <c r="D30" s="34" t="s">
        <v>87</v>
      </c>
      <c r="E30" s="34" t="s">
        <v>15</v>
      </c>
      <c r="F30" s="40">
        <v>0.01</v>
      </c>
      <c r="G30" s="35">
        <v>12</v>
      </c>
      <c r="H30" s="36">
        <f t="shared" si="2"/>
        <v>0.12</v>
      </c>
      <c r="I30" s="75"/>
    </row>
    <row r="31" ht="13" customHeight="1" spans="1:9">
      <c r="A31" s="46"/>
      <c r="B31" s="52"/>
      <c r="C31" s="33">
        <v>8</v>
      </c>
      <c r="D31" s="34" t="s">
        <v>24</v>
      </c>
      <c r="E31" s="34"/>
      <c r="F31" s="40"/>
      <c r="G31" s="35"/>
      <c r="H31" s="36">
        <v>0.2</v>
      </c>
      <c r="I31" s="75"/>
    </row>
    <row r="32" ht="13" customHeight="1" spans="1:9">
      <c r="A32" s="51"/>
      <c r="B32" s="57"/>
      <c r="C32" s="69">
        <v>9</v>
      </c>
      <c r="D32" s="70"/>
      <c r="E32" s="70"/>
      <c r="F32" s="71"/>
      <c r="G32" s="72"/>
      <c r="H32" s="72">
        <f>SUM(H23:H31)</f>
        <v>7.6912</v>
      </c>
      <c r="I32" s="76"/>
    </row>
    <row r="33" ht="13" customHeight="1" spans="1:9">
      <c r="A33" s="42" t="s">
        <v>38</v>
      </c>
      <c r="B33" s="58" t="s">
        <v>88</v>
      </c>
      <c r="C33" s="33">
        <v>1</v>
      </c>
      <c r="D33" s="34" t="s">
        <v>77</v>
      </c>
      <c r="E33" s="34" t="s">
        <v>15</v>
      </c>
      <c r="F33" s="34">
        <v>0.1</v>
      </c>
      <c r="G33" s="35">
        <v>5.3</v>
      </c>
      <c r="H33" s="36">
        <f t="shared" ref="H33:H35" si="3">F33*G33</f>
        <v>0.53</v>
      </c>
      <c r="I33" s="75">
        <v>7.34</v>
      </c>
    </row>
    <row r="34" ht="13" customHeight="1" spans="1:9">
      <c r="A34" s="46"/>
      <c r="B34" s="52"/>
      <c r="C34" s="33">
        <v>2</v>
      </c>
      <c r="D34" s="34" t="s">
        <v>17</v>
      </c>
      <c r="E34" s="34" t="s">
        <v>18</v>
      </c>
      <c r="F34" s="66">
        <v>0.016</v>
      </c>
      <c r="G34" s="35">
        <v>10.2</v>
      </c>
      <c r="H34" s="39">
        <f t="shared" si="3"/>
        <v>0.1632</v>
      </c>
      <c r="I34" s="75"/>
    </row>
    <row r="35" ht="13" customHeight="1" spans="1:9">
      <c r="A35" s="46"/>
      <c r="B35" s="52"/>
      <c r="C35" s="33">
        <v>3</v>
      </c>
      <c r="D35" s="34" t="s">
        <v>78</v>
      </c>
      <c r="E35" s="34" t="s">
        <v>15</v>
      </c>
      <c r="F35" s="39">
        <v>0.02</v>
      </c>
      <c r="G35" s="35">
        <v>5.3</v>
      </c>
      <c r="H35" s="39">
        <f t="shared" si="3"/>
        <v>0.106</v>
      </c>
      <c r="I35" s="75"/>
    </row>
    <row r="36" ht="13" customHeight="1" spans="1:9">
      <c r="A36" s="46"/>
      <c r="B36" s="52"/>
      <c r="C36" s="33">
        <v>4</v>
      </c>
      <c r="D36" s="53" t="s">
        <v>89</v>
      </c>
      <c r="E36" s="53" t="s">
        <v>15</v>
      </c>
      <c r="F36" s="54">
        <v>0.07</v>
      </c>
      <c r="G36" s="55">
        <v>58</v>
      </c>
      <c r="H36" s="56">
        <f t="shared" ref="H33:H39" si="4">F36*G36</f>
        <v>4.06</v>
      </c>
      <c r="I36" s="75"/>
    </row>
    <row r="37" ht="13" customHeight="1" spans="1:9">
      <c r="A37" s="46"/>
      <c r="B37" s="52"/>
      <c r="C37" s="33">
        <v>5</v>
      </c>
      <c r="D37" s="16" t="s">
        <v>80</v>
      </c>
      <c r="E37" s="16" t="s">
        <v>15</v>
      </c>
      <c r="F37" s="17">
        <v>0.16</v>
      </c>
      <c r="G37" s="26">
        <v>7</v>
      </c>
      <c r="H37" s="27">
        <f t="shared" si="4"/>
        <v>1.12</v>
      </c>
      <c r="I37" s="75"/>
    </row>
    <row r="38" ht="13" customHeight="1" spans="1:9">
      <c r="A38" s="46"/>
      <c r="B38" s="52"/>
      <c r="C38" s="33"/>
      <c r="D38" s="16" t="s">
        <v>90</v>
      </c>
      <c r="E38" s="16" t="s">
        <v>15</v>
      </c>
      <c r="F38" s="17">
        <v>0.17</v>
      </c>
      <c r="G38" s="26">
        <v>6</v>
      </c>
      <c r="H38" s="27">
        <f t="shared" si="4"/>
        <v>1.02</v>
      </c>
      <c r="I38" s="75"/>
    </row>
    <row r="39" ht="13" customHeight="1" spans="1:9">
      <c r="A39" s="46"/>
      <c r="B39" s="52"/>
      <c r="C39" s="33"/>
      <c r="D39" s="34" t="s">
        <v>91</v>
      </c>
      <c r="E39" s="34" t="s">
        <v>15</v>
      </c>
      <c r="F39" s="40">
        <v>0.01</v>
      </c>
      <c r="G39" s="35">
        <v>14</v>
      </c>
      <c r="H39" s="36">
        <f t="shared" si="4"/>
        <v>0.14</v>
      </c>
      <c r="I39" s="75"/>
    </row>
    <row r="40" ht="13" customHeight="1" spans="1:9">
      <c r="A40" s="46"/>
      <c r="B40" s="52"/>
      <c r="C40" s="33">
        <v>8</v>
      </c>
      <c r="D40" s="34" t="s">
        <v>24</v>
      </c>
      <c r="E40" s="34"/>
      <c r="F40" s="40"/>
      <c r="G40" s="35"/>
      <c r="H40" s="36">
        <v>0.2</v>
      </c>
      <c r="I40" s="75"/>
    </row>
    <row r="41" ht="13" customHeight="1" spans="1:9">
      <c r="A41" s="51"/>
      <c r="B41" s="57"/>
      <c r="C41" s="69">
        <v>9</v>
      </c>
      <c r="D41" s="70"/>
      <c r="E41" s="70"/>
      <c r="F41" s="71"/>
      <c r="G41" s="72"/>
      <c r="H41" s="72">
        <f>SUM(H33:H40)</f>
        <v>7.3392</v>
      </c>
      <c r="I41" s="76"/>
    </row>
    <row r="42" ht="13" customHeight="1" spans="1:9">
      <c r="A42" s="42" t="s">
        <v>42</v>
      </c>
      <c r="B42" s="58" t="s">
        <v>92</v>
      </c>
      <c r="C42" s="33">
        <v>1</v>
      </c>
      <c r="D42" s="34" t="s">
        <v>16</v>
      </c>
      <c r="E42" s="34" t="s">
        <v>15</v>
      </c>
      <c r="F42" s="40">
        <v>0.1</v>
      </c>
      <c r="G42" s="45">
        <v>4</v>
      </c>
      <c r="H42" s="36">
        <f t="shared" ref="H42:H49" si="5">F42*G42</f>
        <v>0.4</v>
      </c>
      <c r="I42" s="75">
        <v>5.82</v>
      </c>
    </row>
    <row r="43" ht="13" customHeight="1" spans="1:9">
      <c r="A43" s="46"/>
      <c r="B43" s="52"/>
      <c r="C43" s="33">
        <v>2</v>
      </c>
      <c r="D43" s="34" t="s">
        <v>17</v>
      </c>
      <c r="E43" s="34" t="s">
        <v>18</v>
      </c>
      <c r="F43" s="40">
        <v>0.016</v>
      </c>
      <c r="G43" s="45">
        <v>10.2</v>
      </c>
      <c r="H43" s="36">
        <f t="shared" si="5"/>
        <v>0.1632</v>
      </c>
      <c r="I43" s="75"/>
    </row>
    <row r="44" ht="13" customHeight="1" spans="1:9">
      <c r="A44" s="46"/>
      <c r="B44" s="52"/>
      <c r="C44" s="33">
        <v>3</v>
      </c>
      <c r="D44" s="34" t="s">
        <v>71</v>
      </c>
      <c r="E44" s="34" t="s">
        <v>15</v>
      </c>
      <c r="F44" s="40">
        <v>0.01</v>
      </c>
      <c r="G44" s="45">
        <v>4</v>
      </c>
      <c r="H44" s="36">
        <f t="shared" si="5"/>
        <v>0.04</v>
      </c>
      <c r="I44" s="75"/>
    </row>
    <row r="45" ht="13" customHeight="1" spans="1:9">
      <c r="A45" s="46"/>
      <c r="B45" s="52"/>
      <c r="C45" s="33">
        <v>4</v>
      </c>
      <c r="D45" s="47" t="s">
        <v>72</v>
      </c>
      <c r="E45" s="47" t="s">
        <v>15</v>
      </c>
      <c r="F45" s="48">
        <v>0.08</v>
      </c>
      <c r="G45" s="24">
        <v>20</v>
      </c>
      <c r="H45" s="59">
        <f t="shared" si="5"/>
        <v>1.6</v>
      </c>
      <c r="I45" s="75"/>
    </row>
    <row r="46" ht="13" customHeight="1" spans="1:9">
      <c r="A46" s="46"/>
      <c r="B46" s="52"/>
      <c r="C46" s="33">
        <v>5</v>
      </c>
      <c r="D46" s="16" t="s">
        <v>93</v>
      </c>
      <c r="E46" s="16" t="s">
        <v>15</v>
      </c>
      <c r="F46" s="17">
        <v>0.17</v>
      </c>
      <c r="G46" s="26">
        <v>10</v>
      </c>
      <c r="H46" s="27">
        <f t="shared" si="5"/>
        <v>1.7</v>
      </c>
      <c r="I46" s="75"/>
    </row>
    <row r="47" ht="13" customHeight="1" spans="1:9">
      <c r="A47" s="46"/>
      <c r="B47" s="52"/>
      <c r="C47" s="33"/>
      <c r="D47" s="16" t="s">
        <v>94</v>
      </c>
      <c r="E47" s="16" t="s">
        <v>15</v>
      </c>
      <c r="F47" s="17">
        <v>0.16</v>
      </c>
      <c r="G47" s="26">
        <v>7</v>
      </c>
      <c r="H47" s="27">
        <f t="shared" si="5"/>
        <v>1.12</v>
      </c>
      <c r="I47" s="75"/>
    </row>
    <row r="48" ht="13" customHeight="1" spans="1:9">
      <c r="A48" s="46"/>
      <c r="B48" s="52"/>
      <c r="C48" s="33"/>
      <c r="D48" s="16" t="s">
        <v>32</v>
      </c>
      <c r="E48" s="16" t="s">
        <v>15</v>
      </c>
      <c r="F48" s="17">
        <v>0.04</v>
      </c>
      <c r="G48" s="26">
        <v>12</v>
      </c>
      <c r="H48" s="27">
        <f t="shared" si="5"/>
        <v>0.48</v>
      </c>
      <c r="I48" s="75"/>
    </row>
    <row r="49" ht="13" customHeight="1" spans="1:9">
      <c r="A49" s="46"/>
      <c r="B49" s="52"/>
      <c r="C49" s="33"/>
      <c r="D49" s="34" t="s">
        <v>82</v>
      </c>
      <c r="E49" s="34" t="s">
        <v>15</v>
      </c>
      <c r="F49" s="40">
        <v>0.01</v>
      </c>
      <c r="G49" s="35">
        <v>12</v>
      </c>
      <c r="H49" s="36">
        <f t="shared" si="5"/>
        <v>0.12</v>
      </c>
      <c r="I49" s="75"/>
    </row>
    <row r="50" ht="13" customHeight="1" spans="1:9">
      <c r="A50" s="46"/>
      <c r="B50" s="52"/>
      <c r="C50" s="33">
        <v>8</v>
      </c>
      <c r="D50" s="34" t="s">
        <v>24</v>
      </c>
      <c r="E50" s="34"/>
      <c r="F50" s="40"/>
      <c r="G50" s="35"/>
      <c r="H50" s="36">
        <v>0.2</v>
      </c>
      <c r="I50" s="75"/>
    </row>
    <row r="51" ht="13" customHeight="1" spans="1:9">
      <c r="A51" s="51"/>
      <c r="B51" s="57"/>
      <c r="C51" s="69">
        <v>9</v>
      </c>
      <c r="D51" s="70"/>
      <c r="E51" s="70"/>
      <c r="F51" s="71"/>
      <c r="G51" s="72"/>
      <c r="H51" s="72">
        <f>SUM(H42:H50)</f>
        <v>5.8232</v>
      </c>
      <c r="I51" s="76"/>
    </row>
    <row r="52" ht="13" customHeight="1" spans="9:9">
      <c r="I52">
        <f>SUM(I4:I51)</f>
        <v>30.007</v>
      </c>
    </row>
  </sheetData>
  <mergeCells count="18">
    <mergeCell ref="A1:I1"/>
    <mergeCell ref="A2:I2"/>
    <mergeCell ref="C3:D3"/>
    <mergeCell ref="A4:A13"/>
    <mergeCell ref="A14:A22"/>
    <mergeCell ref="A23:A32"/>
    <mergeCell ref="A33:A41"/>
    <mergeCell ref="A42:A51"/>
    <mergeCell ref="B4:B13"/>
    <mergeCell ref="B14:B22"/>
    <mergeCell ref="B23:B32"/>
    <mergeCell ref="B33:B41"/>
    <mergeCell ref="B42:B51"/>
    <mergeCell ref="I4:I13"/>
    <mergeCell ref="I14:I22"/>
    <mergeCell ref="I23:I32"/>
    <mergeCell ref="I33:I41"/>
    <mergeCell ref="I42:I51"/>
  </mergeCells>
  <pageMargins left="0.354166666666667" right="0.19" top="0.354166666666667" bottom="0.236111111111111" header="0.16" footer="0.0784722222222222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opLeftCell="A14" workbookViewId="0">
      <selection activeCell="I42" sqref="I42:I51"/>
    </sheetView>
  </sheetViews>
  <sheetFormatPr defaultColWidth="9" defaultRowHeight="13.5"/>
  <cols>
    <col min="1" max="1" width="5.38333333333333" customWidth="1"/>
    <col min="2" max="2" width="18.75" customWidth="1"/>
    <col min="3" max="3" width="5.88333333333333" customWidth="1"/>
    <col min="4" max="4" width="13.6333333333333" customWidth="1"/>
    <col min="5" max="5" width="6.5" customWidth="1"/>
    <col min="6" max="6" width="11.125" style="2" customWidth="1"/>
    <col min="7" max="7" width="10.6333333333333" customWidth="1"/>
    <col min="8" max="8" width="11.5" customWidth="1"/>
    <col min="9" max="9" width="10.5" customWidth="1"/>
  </cols>
  <sheetData>
    <row r="1" s="1" customFormat="1" ht="29" customHeight="1" spans="1:9">
      <c r="A1" s="3" t="s">
        <v>95</v>
      </c>
      <c r="B1" s="4"/>
      <c r="C1" s="4"/>
      <c r="D1" s="4"/>
      <c r="E1" s="4"/>
      <c r="F1" s="4"/>
      <c r="G1" s="4"/>
      <c r="H1" s="4"/>
      <c r="I1" s="4"/>
    </row>
    <row r="2" s="1" customFormat="1" ht="21" customHeight="1" spans="1:9">
      <c r="A2" s="5" t="s">
        <v>66</v>
      </c>
      <c r="B2" s="5"/>
      <c r="C2" s="5"/>
      <c r="D2" s="5"/>
      <c r="E2" s="5"/>
      <c r="F2" s="6"/>
      <c r="G2" s="5"/>
      <c r="H2" s="5"/>
      <c r="I2" s="5"/>
    </row>
    <row r="3" ht="25" customHeight="1" spans="1:9">
      <c r="A3" s="7" t="s">
        <v>2</v>
      </c>
      <c r="B3" s="8" t="s">
        <v>3</v>
      </c>
      <c r="C3" s="9" t="s">
        <v>67</v>
      </c>
      <c r="D3" s="10"/>
      <c r="E3" s="7" t="s">
        <v>5</v>
      </c>
      <c r="F3" s="11" t="s">
        <v>68</v>
      </c>
      <c r="G3" s="12" t="s">
        <v>69</v>
      </c>
      <c r="H3" s="13" t="s">
        <v>8</v>
      </c>
      <c r="I3" s="60" t="s">
        <v>9</v>
      </c>
    </row>
    <row r="4" ht="13" customHeight="1" spans="1:9">
      <c r="A4" s="14" t="s">
        <v>10</v>
      </c>
      <c r="B4" s="15" t="s">
        <v>70</v>
      </c>
      <c r="C4" s="7">
        <v>1</v>
      </c>
      <c r="D4" s="16" t="s">
        <v>16</v>
      </c>
      <c r="E4" s="16" t="s">
        <v>15</v>
      </c>
      <c r="F4" s="17">
        <v>0.12</v>
      </c>
      <c r="G4" s="18">
        <v>4</v>
      </c>
      <c r="H4" s="19">
        <f t="shared" ref="H4:H12" si="0">F4*G4</f>
        <v>0.48</v>
      </c>
      <c r="I4" s="60">
        <v>5.37</v>
      </c>
    </row>
    <row r="5" ht="13" customHeight="1" spans="1:9">
      <c r="A5" s="20"/>
      <c r="B5" s="21"/>
      <c r="C5" s="7">
        <v>2</v>
      </c>
      <c r="D5" s="16" t="s">
        <v>17</v>
      </c>
      <c r="E5" s="16" t="s">
        <v>18</v>
      </c>
      <c r="F5" s="17">
        <v>0.016</v>
      </c>
      <c r="G5" s="18">
        <v>10.2</v>
      </c>
      <c r="H5" s="19">
        <f t="shared" si="0"/>
        <v>0.1632</v>
      </c>
      <c r="I5" s="60"/>
    </row>
    <row r="6" ht="13" customHeight="1" spans="1:9">
      <c r="A6" s="20"/>
      <c r="B6" s="21"/>
      <c r="C6" s="7">
        <v>3</v>
      </c>
      <c r="D6" s="16" t="s">
        <v>71</v>
      </c>
      <c r="E6" s="16" t="s">
        <v>15</v>
      </c>
      <c r="F6" s="17">
        <v>0.01</v>
      </c>
      <c r="G6" s="18">
        <v>4</v>
      </c>
      <c r="H6" s="19">
        <f t="shared" si="0"/>
        <v>0.04</v>
      </c>
      <c r="I6" s="60"/>
    </row>
    <row r="7" ht="13" customHeight="1" spans="1:9">
      <c r="A7" s="20"/>
      <c r="B7" s="21"/>
      <c r="C7" s="7">
        <v>4</v>
      </c>
      <c r="D7" s="22" t="s">
        <v>72</v>
      </c>
      <c r="E7" s="22" t="s">
        <v>15</v>
      </c>
      <c r="F7" s="23">
        <v>0.1</v>
      </c>
      <c r="G7" s="24">
        <v>20</v>
      </c>
      <c r="H7" s="25">
        <f t="shared" si="0"/>
        <v>2</v>
      </c>
      <c r="I7" s="60"/>
    </row>
    <row r="8" ht="13" customHeight="1" spans="1:9">
      <c r="A8" s="20"/>
      <c r="B8" s="21"/>
      <c r="C8" s="7">
        <v>5</v>
      </c>
      <c r="D8" s="16" t="s">
        <v>73</v>
      </c>
      <c r="E8" s="16" t="s">
        <v>15</v>
      </c>
      <c r="F8" s="17">
        <v>0.2</v>
      </c>
      <c r="G8" s="26">
        <v>6</v>
      </c>
      <c r="H8" s="27">
        <f t="shared" si="0"/>
        <v>1.2</v>
      </c>
      <c r="I8" s="60"/>
    </row>
    <row r="9" ht="13" customHeight="1" spans="1:9">
      <c r="A9" s="20"/>
      <c r="B9" s="21"/>
      <c r="C9" s="7"/>
      <c r="D9" s="16" t="s">
        <v>74</v>
      </c>
      <c r="E9" s="16" t="s">
        <v>15</v>
      </c>
      <c r="F9" s="17">
        <v>0.18</v>
      </c>
      <c r="G9" s="26">
        <v>6</v>
      </c>
      <c r="H9" s="27">
        <f t="shared" si="0"/>
        <v>1.08</v>
      </c>
      <c r="I9" s="60"/>
    </row>
    <row r="10" ht="13" customHeight="1" spans="1:9">
      <c r="A10" s="20"/>
      <c r="B10" s="21"/>
      <c r="C10" s="7"/>
      <c r="D10" s="16" t="s">
        <v>32</v>
      </c>
      <c r="E10" s="16" t="s">
        <v>15</v>
      </c>
      <c r="F10" s="17">
        <v>0.015</v>
      </c>
      <c r="G10" s="26">
        <v>12</v>
      </c>
      <c r="H10" s="27">
        <f t="shared" si="0"/>
        <v>0.18</v>
      </c>
      <c r="I10" s="60"/>
    </row>
    <row r="11" ht="13" customHeight="1" spans="1:9">
      <c r="A11" s="20"/>
      <c r="B11" s="21"/>
      <c r="C11" s="7"/>
      <c r="D11" s="16" t="s">
        <v>75</v>
      </c>
      <c r="E11" s="16" t="s">
        <v>15</v>
      </c>
      <c r="F11" s="16">
        <v>0.0003</v>
      </c>
      <c r="G11" s="26">
        <v>100</v>
      </c>
      <c r="H11" s="19">
        <f t="shared" si="0"/>
        <v>0.03</v>
      </c>
      <c r="I11" s="60"/>
    </row>
    <row r="12" ht="13" customHeight="1" spans="1:9">
      <c r="A12" s="20"/>
      <c r="B12" s="21"/>
      <c r="C12" s="7">
        <v>8</v>
      </c>
      <c r="D12" s="16" t="s">
        <v>24</v>
      </c>
      <c r="E12" s="16"/>
      <c r="F12" s="27"/>
      <c r="G12" s="26"/>
      <c r="H12" s="19">
        <v>0.2</v>
      </c>
      <c r="I12" s="60"/>
    </row>
    <row r="13" ht="13" customHeight="1" spans="1:9">
      <c r="A13" s="28"/>
      <c r="B13" s="29"/>
      <c r="C13" s="7"/>
      <c r="D13" s="16"/>
      <c r="E13" s="16"/>
      <c r="F13" s="17"/>
      <c r="G13" s="26"/>
      <c r="H13" s="30">
        <f>SUM(H4:H12)</f>
        <v>5.3732</v>
      </c>
      <c r="I13" s="60"/>
    </row>
    <row r="14" ht="13" customHeight="1" spans="1:9">
      <c r="A14" s="31" t="s">
        <v>25</v>
      </c>
      <c r="B14" s="32" t="s">
        <v>96</v>
      </c>
      <c r="C14" s="33">
        <v>1</v>
      </c>
      <c r="D14" s="34" t="s">
        <v>77</v>
      </c>
      <c r="E14" s="34" t="s">
        <v>15</v>
      </c>
      <c r="F14" s="34">
        <v>0.12</v>
      </c>
      <c r="G14" s="35">
        <v>5.3</v>
      </c>
      <c r="H14" s="36">
        <f t="shared" ref="H14:H21" si="1">F14*G14</f>
        <v>0.636</v>
      </c>
      <c r="I14" s="31">
        <v>5.209</v>
      </c>
    </row>
    <row r="15" ht="13" customHeight="1" spans="1:9">
      <c r="A15" s="37"/>
      <c r="B15" s="38"/>
      <c r="C15" s="33">
        <v>2</v>
      </c>
      <c r="D15" s="34" t="s">
        <v>17</v>
      </c>
      <c r="E15" s="34" t="s">
        <v>18</v>
      </c>
      <c r="F15" s="39" t="s">
        <v>97</v>
      </c>
      <c r="G15" s="35">
        <v>10.2</v>
      </c>
      <c r="H15" s="39">
        <f t="shared" si="1"/>
        <v>0.1632</v>
      </c>
      <c r="I15" s="37"/>
    </row>
    <row r="16" ht="13" customHeight="1" spans="1:9">
      <c r="A16" s="37"/>
      <c r="B16" s="38"/>
      <c r="C16" s="33">
        <v>3</v>
      </c>
      <c r="D16" s="34" t="s">
        <v>78</v>
      </c>
      <c r="E16" s="34" t="s">
        <v>15</v>
      </c>
      <c r="F16" s="39">
        <v>0.02</v>
      </c>
      <c r="G16" s="35">
        <v>5.3</v>
      </c>
      <c r="H16" s="39">
        <f t="shared" si="1"/>
        <v>0.106</v>
      </c>
      <c r="I16" s="37"/>
    </row>
    <row r="17" ht="13" customHeight="1" spans="1:9">
      <c r="A17" s="37"/>
      <c r="B17" s="38"/>
      <c r="C17" s="33">
        <v>4</v>
      </c>
      <c r="D17" s="22" t="s">
        <v>79</v>
      </c>
      <c r="E17" s="22" t="s">
        <v>15</v>
      </c>
      <c r="F17" s="23">
        <v>0.12</v>
      </c>
      <c r="G17" s="30">
        <v>15</v>
      </c>
      <c r="H17" s="25">
        <f t="shared" si="1"/>
        <v>1.8</v>
      </c>
      <c r="I17" s="37"/>
    </row>
    <row r="18" ht="13" customHeight="1" spans="1:9">
      <c r="A18" s="37"/>
      <c r="B18" s="38"/>
      <c r="C18" s="33">
        <v>5</v>
      </c>
      <c r="D18" s="16" t="s">
        <v>80</v>
      </c>
      <c r="E18" s="16" t="s">
        <v>15</v>
      </c>
      <c r="F18" s="17">
        <v>0.18</v>
      </c>
      <c r="G18" s="26">
        <v>7</v>
      </c>
      <c r="H18" s="27">
        <f t="shared" si="1"/>
        <v>1.26</v>
      </c>
      <c r="I18" s="37"/>
    </row>
    <row r="19" ht="13" customHeight="1" spans="1:9">
      <c r="A19" s="37"/>
      <c r="B19" s="38"/>
      <c r="C19" s="33"/>
      <c r="D19" s="16" t="s">
        <v>81</v>
      </c>
      <c r="E19" s="16" t="s">
        <v>15</v>
      </c>
      <c r="F19" s="17">
        <v>0.18</v>
      </c>
      <c r="G19" s="26">
        <v>4.8</v>
      </c>
      <c r="H19" s="27">
        <f t="shared" si="1"/>
        <v>0.864</v>
      </c>
      <c r="I19" s="37"/>
    </row>
    <row r="20" ht="13" customHeight="1" spans="1:9">
      <c r="A20" s="37"/>
      <c r="B20" s="38"/>
      <c r="C20" s="33">
        <v>8</v>
      </c>
      <c r="D20" s="34" t="s">
        <v>82</v>
      </c>
      <c r="E20" s="34" t="s">
        <v>15</v>
      </c>
      <c r="F20" s="40">
        <v>0.015</v>
      </c>
      <c r="G20" s="35">
        <v>12</v>
      </c>
      <c r="H20" s="36">
        <f t="shared" si="1"/>
        <v>0.18</v>
      </c>
      <c r="I20" s="37"/>
    </row>
    <row r="21" ht="13" customHeight="1" spans="1:9">
      <c r="A21" s="37"/>
      <c r="B21" s="38"/>
      <c r="C21" s="33"/>
      <c r="D21" s="34"/>
      <c r="E21" s="34"/>
      <c r="F21" s="39"/>
      <c r="G21" s="35"/>
      <c r="H21" s="36">
        <v>0.2</v>
      </c>
      <c r="I21" s="37"/>
    </row>
    <row r="22" ht="13" customHeight="1" spans="1:9">
      <c r="A22" s="41"/>
      <c r="B22" s="38"/>
      <c r="C22" s="33"/>
      <c r="D22" s="34"/>
      <c r="E22" s="34"/>
      <c r="F22" s="39"/>
      <c r="G22" s="35"/>
      <c r="H22" s="36">
        <f>SUM(H14:H21)</f>
        <v>5.2092</v>
      </c>
      <c r="I22" s="41"/>
    </row>
    <row r="23" ht="13" customHeight="1" spans="1:9">
      <c r="A23" s="42" t="s">
        <v>33</v>
      </c>
      <c r="B23" s="43" t="s">
        <v>98</v>
      </c>
      <c r="C23" s="44">
        <v>1</v>
      </c>
      <c r="D23" s="34" t="s">
        <v>16</v>
      </c>
      <c r="E23" s="34" t="s">
        <v>15</v>
      </c>
      <c r="F23" s="40">
        <v>0.12</v>
      </c>
      <c r="G23" s="45">
        <v>4</v>
      </c>
      <c r="H23" s="36">
        <f t="shared" ref="H23:H30" si="2">F23*G23</f>
        <v>0.48</v>
      </c>
      <c r="I23" s="61">
        <v>8.27</v>
      </c>
    </row>
    <row r="24" ht="13" customHeight="1" spans="1:9">
      <c r="A24" s="46"/>
      <c r="B24" s="43"/>
      <c r="C24" s="44">
        <v>2</v>
      </c>
      <c r="D24" s="34" t="s">
        <v>17</v>
      </c>
      <c r="E24" s="34" t="s">
        <v>18</v>
      </c>
      <c r="F24" s="40">
        <v>0.016</v>
      </c>
      <c r="G24" s="45">
        <v>10.2</v>
      </c>
      <c r="H24" s="36">
        <f t="shared" si="2"/>
        <v>0.1632</v>
      </c>
      <c r="I24" s="62"/>
    </row>
    <row r="25" ht="13" customHeight="1" spans="1:9">
      <c r="A25" s="46"/>
      <c r="B25" s="43"/>
      <c r="C25" s="44">
        <v>3</v>
      </c>
      <c r="D25" s="34" t="s">
        <v>71</v>
      </c>
      <c r="E25" s="34" t="s">
        <v>15</v>
      </c>
      <c r="F25" s="40">
        <v>0.01</v>
      </c>
      <c r="G25" s="45">
        <v>4</v>
      </c>
      <c r="H25" s="36">
        <f t="shared" si="2"/>
        <v>0.04</v>
      </c>
      <c r="I25" s="62"/>
    </row>
    <row r="26" ht="13" customHeight="1" spans="1:9">
      <c r="A26" s="46"/>
      <c r="B26" s="43"/>
      <c r="C26" s="44">
        <v>4</v>
      </c>
      <c r="D26" s="47" t="s">
        <v>84</v>
      </c>
      <c r="E26" s="47" t="s">
        <v>15</v>
      </c>
      <c r="F26" s="48">
        <v>0.12</v>
      </c>
      <c r="G26" s="49">
        <v>30</v>
      </c>
      <c r="H26" s="50">
        <f t="shared" si="2"/>
        <v>3.6</v>
      </c>
      <c r="I26" s="62"/>
    </row>
    <row r="27" ht="13" customHeight="1" spans="1:9">
      <c r="A27" s="46"/>
      <c r="B27" s="43"/>
      <c r="C27" s="44">
        <v>5</v>
      </c>
      <c r="D27" s="16" t="s">
        <v>85</v>
      </c>
      <c r="E27" s="16" t="s">
        <v>15</v>
      </c>
      <c r="F27" s="17">
        <v>0.2</v>
      </c>
      <c r="G27" s="26">
        <v>8.4</v>
      </c>
      <c r="H27" s="27">
        <f t="shared" si="2"/>
        <v>1.68</v>
      </c>
      <c r="I27" s="62"/>
    </row>
    <row r="28" ht="13" customHeight="1" spans="1:9">
      <c r="A28" s="46"/>
      <c r="B28" s="43"/>
      <c r="C28" s="44"/>
      <c r="D28" s="16" t="s">
        <v>86</v>
      </c>
      <c r="E28" s="16" t="s">
        <v>15</v>
      </c>
      <c r="F28" s="17">
        <v>0.19</v>
      </c>
      <c r="G28" s="26">
        <v>7</v>
      </c>
      <c r="H28" s="27">
        <f t="shared" si="2"/>
        <v>1.33</v>
      </c>
      <c r="I28" s="62"/>
    </row>
    <row r="29" ht="13" customHeight="1" spans="1:9">
      <c r="A29" s="46"/>
      <c r="B29" s="43"/>
      <c r="C29" s="44"/>
      <c r="D29" s="16" t="s">
        <v>32</v>
      </c>
      <c r="E29" s="16" t="s">
        <v>15</v>
      </c>
      <c r="F29" s="17">
        <v>0.05</v>
      </c>
      <c r="G29" s="26">
        <v>12</v>
      </c>
      <c r="H29" s="27">
        <f t="shared" si="2"/>
        <v>0.6</v>
      </c>
      <c r="I29" s="62"/>
    </row>
    <row r="30" ht="13" customHeight="1" spans="1:9">
      <c r="A30" s="46"/>
      <c r="B30" s="43"/>
      <c r="C30" s="44">
        <v>8</v>
      </c>
      <c r="D30" s="34" t="s">
        <v>87</v>
      </c>
      <c r="E30" s="34" t="s">
        <v>15</v>
      </c>
      <c r="F30" s="40">
        <v>0.015</v>
      </c>
      <c r="G30" s="35">
        <v>12</v>
      </c>
      <c r="H30" s="36">
        <f t="shared" si="2"/>
        <v>0.18</v>
      </c>
      <c r="I30" s="62"/>
    </row>
    <row r="31" ht="13" customHeight="1" spans="1:9">
      <c r="A31" s="46"/>
      <c r="B31" s="43"/>
      <c r="C31" s="44">
        <v>9</v>
      </c>
      <c r="D31" s="34" t="s">
        <v>24</v>
      </c>
      <c r="E31" s="34"/>
      <c r="F31" s="40"/>
      <c r="G31" s="35"/>
      <c r="H31" s="36">
        <v>0.2</v>
      </c>
      <c r="I31" s="62"/>
    </row>
    <row r="32" ht="13" customHeight="1" spans="1:9">
      <c r="A32" s="51"/>
      <c r="B32" s="43"/>
      <c r="C32" s="44"/>
      <c r="D32" s="34"/>
      <c r="E32" s="34"/>
      <c r="F32" s="40"/>
      <c r="G32" s="35"/>
      <c r="H32" s="35">
        <f>SUM(H23:H31)</f>
        <v>8.2732</v>
      </c>
      <c r="I32" s="63"/>
    </row>
    <row r="33" ht="13" customHeight="1" spans="1:9">
      <c r="A33" s="42" t="s">
        <v>38</v>
      </c>
      <c r="B33" s="52" t="s">
        <v>88</v>
      </c>
      <c r="C33" s="33">
        <v>1</v>
      </c>
      <c r="D33" s="34" t="s">
        <v>77</v>
      </c>
      <c r="E33" s="34" t="s">
        <v>15</v>
      </c>
      <c r="F33" s="34">
        <v>0.12</v>
      </c>
      <c r="G33" s="35">
        <v>5.3</v>
      </c>
      <c r="H33" s="36">
        <f t="shared" ref="H33:H35" si="3">F33*G33</f>
        <v>0.636</v>
      </c>
      <c r="I33" s="61">
        <v>9.39</v>
      </c>
    </row>
    <row r="34" ht="13" customHeight="1" spans="1:9">
      <c r="A34" s="46"/>
      <c r="B34" s="52"/>
      <c r="C34" s="33">
        <v>2</v>
      </c>
      <c r="D34" s="34" t="s">
        <v>17</v>
      </c>
      <c r="E34" s="34" t="s">
        <v>18</v>
      </c>
      <c r="F34" s="39" t="s">
        <v>97</v>
      </c>
      <c r="G34" s="35">
        <v>10.2</v>
      </c>
      <c r="H34" s="39">
        <f t="shared" si="3"/>
        <v>0.1632</v>
      </c>
      <c r="I34" s="62"/>
    </row>
    <row r="35" ht="13" customHeight="1" spans="1:9">
      <c r="A35" s="46"/>
      <c r="B35" s="52"/>
      <c r="C35" s="33">
        <v>3</v>
      </c>
      <c r="D35" s="34" t="s">
        <v>78</v>
      </c>
      <c r="E35" s="34" t="s">
        <v>15</v>
      </c>
      <c r="F35" s="39">
        <v>0.02</v>
      </c>
      <c r="G35" s="35">
        <v>5.3</v>
      </c>
      <c r="H35" s="39">
        <f t="shared" si="3"/>
        <v>0.106</v>
      </c>
      <c r="I35" s="62"/>
    </row>
    <row r="36" ht="13" customHeight="1" spans="1:9">
      <c r="A36" s="46"/>
      <c r="B36" s="52"/>
      <c r="C36" s="33">
        <v>4</v>
      </c>
      <c r="D36" s="53" t="s">
        <v>89</v>
      </c>
      <c r="E36" s="53" t="s">
        <v>15</v>
      </c>
      <c r="F36" s="54">
        <v>0.1</v>
      </c>
      <c r="G36" s="55">
        <v>58</v>
      </c>
      <c r="H36" s="56">
        <f t="shared" ref="H33:H40" si="4">F36*G36</f>
        <v>5.8</v>
      </c>
      <c r="I36" s="62"/>
    </row>
    <row r="37" ht="13" customHeight="1" spans="1:9">
      <c r="A37" s="46"/>
      <c r="B37" s="52"/>
      <c r="C37" s="33">
        <v>5</v>
      </c>
      <c r="D37" s="16" t="s">
        <v>80</v>
      </c>
      <c r="E37" s="16" t="s">
        <v>15</v>
      </c>
      <c r="F37" s="17">
        <v>0.17</v>
      </c>
      <c r="G37" s="26">
        <v>7</v>
      </c>
      <c r="H37" s="27">
        <f t="shared" si="4"/>
        <v>1.19</v>
      </c>
      <c r="I37" s="62"/>
    </row>
    <row r="38" ht="13" customHeight="1" spans="1:9">
      <c r="A38" s="46"/>
      <c r="B38" s="52"/>
      <c r="C38" s="33"/>
      <c r="D38" s="16" t="s">
        <v>74</v>
      </c>
      <c r="E38" s="16" t="s">
        <v>15</v>
      </c>
      <c r="F38" s="17">
        <v>0.18</v>
      </c>
      <c r="G38" s="26">
        <v>6</v>
      </c>
      <c r="H38" s="27">
        <f t="shared" si="4"/>
        <v>1.08</v>
      </c>
      <c r="I38" s="62"/>
    </row>
    <row r="39" ht="13" customHeight="1" spans="1:9">
      <c r="A39" s="46"/>
      <c r="B39" s="52"/>
      <c r="C39" s="33">
        <v>8</v>
      </c>
      <c r="D39" s="34" t="s">
        <v>91</v>
      </c>
      <c r="E39" s="34" t="s">
        <v>15</v>
      </c>
      <c r="F39" s="40">
        <v>0.015</v>
      </c>
      <c r="G39" s="35">
        <v>14</v>
      </c>
      <c r="H39" s="36">
        <f t="shared" si="4"/>
        <v>0.21</v>
      </c>
      <c r="I39" s="62"/>
    </row>
    <row r="40" ht="13" customHeight="1" spans="1:9">
      <c r="A40" s="51"/>
      <c r="B40" s="52"/>
      <c r="C40" s="33">
        <v>9</v>
      </c>
      <c r="D40" s="34" t="s">
        <v>24</v>
      </c>
      <c r="E40" s="34"/>
      <c r="F40" s="40"/>
      <c r="G40" s="35"/>
      <c r="H40" s="36">
        <v>0.2</v>
      </c>
      <c r="I40" s="62"/>
    </row>
    <row r="41" ht="13" customHeight="1" spans="1:9">
      <c r="A41" s="42" t="s">
        <v>42</v>
      </c>
      <c r="B41" s="57"/>
      <c r="C41" s="33"/>
      <c r="D41" s="34"/>
      <c r="E41" s="34"/>
      <c r="F41" s="40"/>
      <c r="G41" s="35"/>
      <c r="H41" s="35">
        <f>SUM(H33:H40)</f>
        <v>9.3852</v>
      </c>
      <c r="I41" s="63"/>
    </row>
    <row r="42" ht="13" customHeight="1" spans="1:9">
      <c r="A42" s="46"/>
      <c r="B42" s="58" t="s">
        <v>99</v>
      </c>
      <c r="C42" s="33">
        <v>1</v>
      </c>
      <c r="D42" s="34" t="s">
        <v>16</v>
      </c>
      <c r="E42" s="34" t="s">
        <v>15</v>
      </c>
      <c r="F42" s="40">
        <v>0.12</v>
      </c>
      <c r="G42" s="45">
        <v>4</v>
      </c>
      <c r="H42" s="36">
        <f t="shared" ref="H42:H49" si="5">F42*G42</f>
        <v>0.48</v>
      </c>
      <c r="I42" s="61">
        <v>6.72</v>
      </c>
    </row>
    <row r="43" ht="13" customHeight="1" spans="1:9">
      <c r="A43" s="46"/>
      <c r="B43" s="52"/>
      <c r="C43" s="33">
        <v>2</v>
      </c>
      <c r="D43" s="34" t="s">
        <v>17</v>
      </c>
      <c r="E43" s="34" t="s">
        <v>18</v>
      </c>
      <c r="F43" s="40">
        <v>0.016</v>
      </c>
      <c r="G43" s="45">
        <v>10.2</v>
      </c>
      <c r="H43" s="36">
        <f t="shared" si="5"/>
        <v>0.1632</v>
      </c>
      <c r="I43" s="62"/>
    </row>
    <row r="44" ht="13" customHeight="1" spans="1:9">
      <c r="A44" s="46"/>
      <c r="B44" s="52"/>
      <c r="C44" s="33">
        <v>3</v>
      </c>
      <c r="D44" s="34" t="s">
        <v>71</v>
      </c>
      <c r="E44" s="34" t="s">
        <v>15</v>
      </c>
      <c r="F44" s="40">
        <v>0.01</v>
      </c>
      <c r="G44" s="45">
        <v>4</v>
      </c>
      <c r="H44" s="36">
        <f t="shared" si="5"/>
        <v>0.04</v>
      </c>
      <c r="I44" s="62"/>
    </row>
    <row r="45" ht="13" customHeight="1" spans="1:9">
      <c r="A45" s="46"/>
      <c r="B45" s="52"/>
      <c r="C45" s="33">
        <v>4</v>
      </c>
      <c r="D45" s="47" t="s">
        <v>72</v>
      </c>
      <c r="E45" s="47" t="s">
        <v>15</v>
      </c>
      <c r="F45" s="48">
        <v>0.1</v>
      </c>
      <c r="G45" s="24">
        <v>20</v>
      </c>
      <c r="H45" s="59">
        <f t="shared" si="5"/>
        <v>2</v>
      </c>
      <c r="I45" s="62"/>
    </row>
    <row r="46" ht="13" customHeight="1" spans="1:9">
      <c r="A46" s="46"/>
      <c r="B46" s="52"/>
      <c r="C46" s="33">
        <v>5</v>
      </c>
      <c r="D46" s="16" t="s">
        <v>93</v>
      </c>
      <c r="E46" s="16" t="s">
        <v>15</v>
      </c>
      <c r="F46" s="17">
        <v>0.18</v>
      </c>
      <c r="G46" s="26">
        <v>10</v>
      </c>
      <c r="H46" s="27">
        <f t="shared" si="5"/>
        <v>1.8</v>
      </c>
      <c r="I46" s="62"/>
    </row>
    <row r="47" ht="13" customHeight="1" spans="1:9">
      <c r="A47" s="46"/>
      <c r="B47" s="52"/>
      <c r="C47" s="33"/>
      <c r="D47" s="16" t="s">
        <v>94</v>
      </c>
      <c r="E47" s="16" t="s">
        <v>15</v>
      </c>
      <c r="F47" s="17">
        <v>0.18</v>
      </c>
      <c r="G47" s="26">
        <v>7</v>
      </c>
      <c r="H47" s="27">
        <f t="shared" si="5"/>
        <v>1.26</v>
      </c>
      <c r="I47" s="62"/>
    </row>
    <row r="48" ht="13" customHeight="1" spans="1:9">
      <c r="A48" s="46"/>
      <c r="B48" s="52"/>
      <c r="C48" s="33"/>
      <c r="D48" s="16" t="s">
        <v>32</v>
      </c>
      <c r="E48" s="16" t="s">
        <v>15</v>
      </c>
      <c r="F48" s="17">
        <v>0.05</v>
      </c>
      <c r="G48" s="26">
        <v>12</v>
      </c>
      <c r="H48" s="27">
        <f t="shared" si="5"/>
        <v>0.6</v>
      </c>
      <c r="I48" s="62"/>
    </row>
    <row r="49" ht="13" customHeight="1" spans="1:9">
      <c r="A49" s="46"/>
      <c r="B49" s="52"/>
      <c r="C49" s="33">
        <v>8</v>
      </c>
      <c r="D49" s="34" t="s">
        <v>82</v>
      </c>
      <c r="E49" s="34" t="s">
        <v>15</v>
      </c>
      <c r="F49" s="40">
        <v>0.015</v>
      </c>
      <c r="G49" s="35">
        <v>12</v>
      </c>
      <c r="H49" s="36">
        <f t="shared" si="5"/>
        <v>0.18</v>
      </c>
      <c r="I49" s="62"/>
    </row>
    <row r="50" ht="13" customHeight="1" spans="1:9">
      <c r="A50" s="46"/>
      <c r="B50" s="52"/>
      <c r="C50" s="33">
        <v>9</v>
      </c>
      <c r="D50" s="34" t="s">
        <v>24</v>
      </c>
      <c r="E50" s="34"/>
      <c r="F50" s="40"/>
      <c r="G50" s="35"/>
      <c r="H50" s="36">
        <v>0.2</v>
      </c>
      <c r="I50" s="62"/>
    </row>
    <row r="51" ht="13" customHeight="1" spans="1:9">
      <c r="A51" s="51"/>
      <c r="B51" s="57"/>
      <c r="C51" s="33"/>
      <c r="D51" s="34"/>
      <c r="E51" s="34"/>
      <c r="F51" s="40"/>
      <c r="G51" s="35"/>
      <c r="H51" s="35">
        <f>SUM(H42:H50)</f>
        <v>6.7232</v>
      </c>
      <c r="I51" s="63"/>
    </row>
    <row r="52" ht="13" customHeight="1" spans="9:9">
      <c r="I52">
        <f>SUM(I4:I51)</f>
        <v>34.959</v>
      </c>
    </row>
  </sheetData>
  <mergeCells count="18">
    <mergeCell ref="A1:I1"/>
    <mergeCell ref="A2:I2"/>
    <mergeCell ref="C3:D3"/>
    <mergeCell ref="A4:A13"/>
    <mergeCell ref="A14:A22"/>
    <mergeCell ref="A23:A32"/>
    <mergeCell ref="A33:A40"/>
    <mergeCell ref="A41:A51"/>
    <mergeCell ref="B4:B13"/>
    <mergeCell ref="B14:B22"/>
    <mergeCell ref="B23:B32"/>
    <mergeCell ref="B33:B41"/>
    <mergeCell ref="B42:B51"/>
    <mergeCell ref="I4:I13"/>
    <mergeCell ref="I14:I22"/>
    <mergeCell ref="I23:I32"/>
    <mergeCell ref="I33:I41"/>
    <mergeCell ref="I42:I51"/>
  </mergeCells>
  <pageMargins left="0.42" right="0.28" top="0.156944444444444" bottom="0.118055555555556" header="0.0784722222222222" footer="0.118055555555556"/>
  <pageSetup paperSize="9" orientation="portrait"/>
  <headerFooter/>
  <ignoredErrors>
    <ignoredError sqref="F34 F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小学</vt:lpstr>
      <vt:lpstr>中学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</dc:creator>
  <cp:lastModifiedBy>Administrator</cp:lastModifiedBy>
  <dcterms:created xsi:type="dcterms:W3CDTF">2017-10-07T06:45:00Z</dcterms:created>
  <cp:lastPrinted>2022-11-25T00:33:00Z</cp:lastPrinted>
  <dcterms:modified xsi:type="dcterms:W3CDTF">2024-07-08T01:54:11Z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KSOReadingLayout">
    <vt:bool>false</vt:bool>
  </property>
  <property fmtid="{D5CDD505-2E9C-101B-9397-08002B2CF9AE}" pid="4" name="ICV">
    <vt:lpwstr>DE0A08AE72564418BA6966270AD96479</vt:lpwstr>
  </property>
</Properties>
</file>